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Лист1!$A$1:$I$112</definedName>
  </definedNames>
  <calcPr calcId="124519"/>
</workbook>
</file>

<file path=xl/calcChain.xml><?xml version="1.0" encoding="utf-8"?>
<calcChain xmlns="http://schemas.openxmlformats.org/spreadsheetml/2006/main">
  <c r="H20" i="1"/>
  <c r="G90"/>
  <c r="G95"/>
  <c r="G49"/>
  <c r="G100" l="1"/>
  <c r="G98"/>
  <c r="G96"/>
  <c r="G94" l="1"/>
  <c r="G93" s="1"/>
  <c r="G92" s="1"/>
  <c r="G91" s="1"/>
  <c r="G58"/>
  <c r="G47"/>
  <c r="G46" s="1"/>
  <c r="G45" s="1"/>
  <c r="I49" l="1"/>
  <c r="H49"/>
  <c r="I37" l="1"/>
  <c r="I36" s="1"/>
  <c r="I35" s="1"/>
  <c r="I34" s="1"/>
  <c r="H37"/>
  <c r="H36" s="1"/>
  <c r="H35" s="1"/>
  <c r="H34" s="1"/>
  <c r="G37"/>
  <c r="G36" s="1"/>
  <c r="G35" s="1"/>
  <c r="G34" s="1"/>
  <c r="I58"/>
  <c r="H58"/>
  <c r="G17" l="1"/>
  <c r="H17"/>
  <c r="I17"/>
  <c r="I111"/>
  <c r="I110" s="1"/>
  <c r="I109" s="1"/>
  <c r="H111"/>
  <c r="H110" s="1"/>
  <c r="H109" s="1"/>
  <c r="G111"/>
  <c r="G110" s="1"/>
  <c r="G109" s="1"/>
  <c r="G108" s="1"/>
  <c r="I108" l="1"/>
  <c r="H108"/>
  <c r="I89"/>
  <c r="I88" s="1"/>
  <c r="H89"/>
  <c r="H88" s="1"/>
  <c r="G89"/>
  <c r="G88" s="1"/>
  <c r="G85" l="1"/>
  <c r="G84" s="1"/>
  <c r="H85"/>
  <c r="H84" s="1"/>
  <c r="I85"/>
  <c r="I84" s="1"/>
  <c r="I52"/>
  <c r="I51" s="1"/>
  <c r="I50" s="1"/>
  <c r="H52"/>
  <c r="H51" s="1"/>
  <c r="H50" s="1"/>
  <c r="G52"/>
  <c r="G51" s="1"/>
  <c r="G50" s="1"/>
  <c r="G83" l="1"/>
  <c r="G82" s="1"/>
  <c r="H83"/>
  <c r="H82" s="1"/>
  <c r="I83"/>
  <c r="I82" s="1"/>
  <c r="I106" l="1"/>
  <c r="I105" s="1"/>
  <c r="I104" s="1"/>
  <c r="H106"/>
  <c r="H105" s="1"/>
  <c r="H104" s="1"/>
  <c r="G106"/>
  <c r="G105" s="1"/>
  <c r="G104" s="1"/>
  <c r="I78"/>
  <c r="I77" s="1"/>
  <c r="I76" s="1"/>
  <c r="I75" s="1"/>
  <c r="I74" s="1"/>
  <c r="I73" s="1"/>
  <c r="H78"/>
  <c r="H77" s="1"/>
  <c r="H76" s="1"/>
  <c r="H75" s="1"/>
  <c r="H74" s="1"/>
  <c r="H73" s="1"/>
  <c r="G78"/>
  <c r="G77" s="1"/>
  <c r="G76" s="1"/>
  <c r="G75" s="1"/>
  <c r="G74" s="1"/>
  <c r="G73" s="1"/>
  <c r="I71"/>
  <c r="I70" s="1"/>
  <c r="I69" s="1"/>
  <c r="I68" s="1"/>
  <c r="I67" s="1"/>
  <c r="H71"/>
  <c r="H70" s="1"/>
  <c r="H69" s="1"/>
  <c r="H68" s="1"/>
  <c r="H67" s="1"/>
  <c r="G71"/>
  <c r="G70" s="1"/>
  <c r="G69" s="1"/>
  <c r="G68" s="1"/>
  <c r="G67" s="1"/>
  <c r="I65"/>
  <c r="I64" s="1"/>
  <c r="I63" s="1"/>
  <c r="I62" s="1"/>
  <c r="I61" s="1"/>
  <c r="H65"/>
  <c r="H64" s="1"/>
  <c r="H63" s="1"/>
  <c r="H62" s="1"/>
  <c r="H61" s="1"/>
  <c r="G65"/>
  <c r="G64" s="1"/>
  <c r="G63" s="1"/>
  <c r="G62" s="1"/>
  <c r="G61" s="1"/>
  <c r="I57"/>
  <c r="I56" s="1"/>
  <c r="I55" s="1"/>
  <c r="I54" s="1"/>
  <c r="H57"/>
  <c r="H56" s="1"/>
  <c r="H55" s="1"/>
  <c r="H54" s="1"/>
  <c r="G57"/>
  <c r="G56" s="1"/>
  <c r="G55" s="1"/>
  <c r="G54" s="1"/>
  <c r="I47"/>
  <c r="I46" s="1"/>
  <c r="I45" s="1"/>
  <c r="H47"/>
  <c r="H46" s="1"/>
  <c r="H45" s="1"/>
  <c r="I27"/>
  <c r="H27"/>
  <c r="G27"/>
  <c r="I43"/>
  <c r="I42" s="1"/>
  <c r="I41" s="1"/>
  <c r="I40" s="1"/>
  <c r="H43"/>
  <c r="H42" s="1"/>
  <c r="H41" s="1"/>
  <c r="H40" s="1"/>
  <c r="G43"/>
  <c r="G42" s="1"/>
  <c r="G41" s="1"/>
  <c r="G40" s="1"/>
  <c r="G39" s="1"/>
  <c r="I32"/>
  <c r="I31" s="1"/>
  <c r="I30" s="1"/>
  <c r="I29" s="1"/>
  <c r="H32"/>
  <c r="H31" s="1"/>
  <c r="H30" s="1"/>
  <c r="H29" s="1"/>
  <c r="G32"/>
  <c r="G31" s="1"/>
  <c r="G30" s="1"/>
  <c r="G29" s="1"/>
  <c r="I21"/>
  <c r="H21"/>
  <c r="I23"/>
  <c r="H23"/>
  <c r="I25"/>
  <c r="H25"/>
  <c r="G21"/>
  <c r="G23"/>
  <c r="G25"/>
  <c r="I12"/>
  <c r="I11" s="1"/>
  <c r="I10" s="1"/>
  <c r="I9" s="1"/>
  <c r="H12"/>
  <c r="H11" s="1"/>
  <c r="H10" s="1"/>
  <c r="H9" s="1"/>
  <c r="G12"/>
  <c r="G11" s="1"/>
  <c r="G10" s="1"/>
  <c r="G9" s="1"/>
  <c r="H39" l="1"/>
  <c r="I39"/>
  <c r="G16"/>
  <c r="G15" s="1"/>
  <c r="G14" s="1"/>
  <c r="G8" s="1"/>
  <c r="I103"/>
  <c r="I102" s="1"/>
  <c r="H103"/>
  <c r="H102" s="1"/>
  <c r="H16"/>
  <c r="H15" s="1"/>
  <c r="H14" s="1"/>
  <c r="H87"/>
  <c r="H81" s="1"/>
  <c r="H80" s="1"/>
  <c r="G103"/>
  <c r="G102" s="1"/>
  <c r="G87"/>
  <c r="I60"/>
  <c r="I16"/>
  <c r="I15" s="1"/>
  <c r="I14" s="1"/>
  <c r="I87"/>
  <c r="I81" s="1"/>
  <c r="I80" s="1"/>
  <c r="H60"/>
  <c r="G60"/>
  <c r="I8" l="1"/>
  <c r="I7" s="1"/>
  <c r="H8"/>
  <c r="H7" s="1"/>
  <c r="G81"/>
  <c r="G80" s="1"/>
  <c r="G7" s="1"/>
</calcChain>
</file>

<file path=xl/sharedStrings.xml><?xml version="1.0" encoding="utf-8"?>
<sst xmlns="http://schemas.openxmlformats.org/spreadsheetml/2006/main" count="546" uniqueCount="161">
  <si>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</si>
  <si>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</si>
  <si>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</si>
  <si>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</si>
  <si>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</si>
  <si>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</si>
  <si>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</si>
  <si>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</si>
  <si>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</si>
  <si>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</si>
  <si>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</si>
  <si>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</si>
  <si>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</si>
  <si>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</si>
  <si>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</si>
  <si>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</si>
  <si>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</si>
  <si>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</si>
  <si>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</si>
  <si>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</si>
  <si>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</si>
  <si>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</si>
  <si>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</si>
  <si>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</si>
  <si>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</si>
  <si>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</si>
  <si>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</si>
  <si>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</si>
  <si>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</si>
  <si>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</si>
  <si>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</si>
  <si>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</si>
  <si>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</si>
  <si>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</si>
  <si>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</si>
  <si>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</si>
  <si>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</si>
  <si>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</si>
  <si>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</si>
  <si>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</si>
  <si>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</si>
  <si>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</si>
  <si>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</si>
  <si>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</si>
  <si>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</si>
  <si>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</si>
  <si>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</si>
  <si>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</si>
  <si>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</si>
  <si>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</si>
  <si>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</si>
  <si>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</si>
  <si>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</si>
  <si>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</si>
  <si>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</si>
  <si>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</si>
  <si>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</si>
  <si>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</si>
  <si>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</si>
  <si>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</si>
  <si>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</si>
  <si>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</si>
  <si>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</si>
  <si>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</si>
  <si>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</si>
  <si>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</si>
  <si>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</si>
  <si>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</si>
  <si>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</si>
  <si>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</si>
  <si>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</si>
  <si>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</si>
  <si>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</si>
  <si>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</si>
  <si>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</si>
  <si>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</si>
  <si>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</si>
  <si>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</si>
  <si>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</si>
  <si>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</si>
  <si>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</si>
  <si>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</si>
  <si>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</si>
  <si>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</si>
  <si>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</si>
  <si>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</si>
  <si>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</si>
  <si>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</si>
  <si>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</si>
  <si>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</si>
  <si>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</si>
  <si>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</si>
  <si>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</si>
  <si>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</si>
  <si>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</si>
  <si>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</si>
  <si>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</si>
  <si>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</si>
  <si>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</si>
  <si>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</si>
  <si>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</si>
  <si>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</si>
  <si>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</si>
  <si>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</si>
  <si>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</si>
  <si>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</si>
  <si>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</si>
  <si>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</si>
  <si>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</si>
  <si>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</si>
  <si>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</si>
  <si>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</si>
  <si>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</si>
  <si>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</si>
  <si>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</si>
  <si>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</si>
  <si>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</si>
  <si>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</si>
  <si>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</si>
  <si>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</si>
  <si>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</si>
  <si>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</si>
  <si>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</si>
  <si>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</si>
  <si>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</si>
  <si>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</si>
  <si>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</si>
  <si>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</si>
  <si>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</si>
  <si>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</si>
  <si>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</si>
  <si>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</si>
  <si>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</si>
  <si>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</si>
  <si>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</si>
  <si>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</si>
  <si>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</si>
  <si>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</si>
  <si>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</si>
  <si>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</si>
  <si>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</si>
  <si>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</si>
  <si>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</si>
  <si>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</si>
  <si>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</si>
  <si>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</si>
  <si>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</si>
  <si>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</si>
  <si>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</si>
  <si>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</si>
  <si>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</si>
  <si>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</si>
  <si>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</si>
  <si>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</si>
  <si>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Приложение № 4</t>
  </si>
  <si>
    <t>ГРБС</t>
  </si>
  <si>
    <t>001</t>
  </si>
  <si>
    <t>Ведомственная структура расходов бюджета муниципального образования "Старолещинский сельсовет" Солнцевского района Курской области  на 2024 год и на плановый период 2025 и 2026 годов</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</si>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</sst>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9" fillId="0" borderId="2" xfId="0" applyNumberFormat="1" applyFont="1" applyBorder="1" applyAlignment="1">
      <alignment horizontal="left"/>
    </xf>
    <xf numFmtId="49" fontId="13" fillId="0" borderId="2" xfId="0" applyNumberFormat="1" applyFont="1" applyBorder="1" applyAlignment="1">
      <alignment horizontal="left"/>
    </xf>
    <xf numFmtId="49" fontId="16" fillId="0" borderId="2" xfId="0" applyNumberFormat="1" applyFont="1" applyBorder="1" applyAlignment="1">
      <alignment horizontal="left"/>
    </xf>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112"/>
  <sheetViews>
    <sheetView tabSelected="1" view="pageBreakPreview" zoomScale="80" zoomScaleSheetLayoutView="80" workbookViewId="0">
      <selection activeCell="A3" sqref="A3:I3"/>
    </sheetView>
  </sheetViews>
  <sheetFormatPr defaultRowHeight="15"/>
  <cols>
    <col min="1" max="1" width="33.140625" customWidth="1"/>
    <col min="2" max="2" width="7" customWidth="1"/>
    <col min="5" max="5" width="17" customWidth="1"/>
    <col min="6" max="6" width="7.5703125" customWidth="1"/>
    <col min="7" max="7" width="22.140625" customWidth="1"/>
    <col min="8" max="8" width="21.42578125" customWidth="1"/>
    <col min="9" max="9" width="20.85546875" customWidth="1"/>
    <col min="12" max="12" width="10.28515625" customWidth="1"/>
  </cols>
  <sheetData>
    <row r="1" spans="1:12" ht="31.5" customHeight="1">
      <c r="A1" s="11"/>
      <c r="B1" s="11"/>
      <c r="C1" s="11"/>
      <c r="D1" s="11"/>
      <c r="E1" s="11"/>
      <c r="F1" s="11"/>
      <c r="G1" s="38" t="s">
        <v>154</v>
      </c>
      <c r="H1" s="38"/>
      <c r="I1" s="38"/>
    </row>
    <row r="2" spans="1:12" ht="75.75" customHeight="1">
      <c r="A2" s="11"/>
      <c r="B2" s="11"/>
      <c r="C2" s="11"/>
      <c r="D2" s="11"/>
      <c r="E2" s="37" t="s">
        <v>160</v>
      </c>
      <c r="F2" s="37"/>
      <c r="G2" s="37"/>
      <c r="H2" s="37"/>
      <c r="I2" s="37"/>
    </row>
    <row r="3" spans="1:12" ht="48" customHeight="1">
      <c r="A3" s="36" t="s">
        <v>157</v>
      </c>
      <c r="B3" s="36"/>
      <c r="C3" s="36"/>
      <c r="D3" s="36"/>
      <c r="E3" s="36"/>
      <c r="F3" s="36"/>
      <c r="G3" s="36"/>
      <c r="H3" s="36"/>
      <c r="I3" s="36"/>
    </row>
    <row r="4" spans="1:12" ht="1.5" hidden="1" customHeight="1">
      <c r="A4" s="10"/>
      <c r="B4" s="10"/>
      <c r="C4" s="10"/>
      <c r="D4" s="10"/>
      <c r="E4" s="10"/>
      <c r="F4" s="10"/>
      <c r="G4" s="10"/>
      <c r="H4" s="10"/>
      <c r="I4" s="10"/>
    </row>
    <row r="5" spans="1:12">
      <c r="A5" s="1"/>
      <c r="B5" s="1"/>
      <c r="C5" s="2"/>
      <c r="D5" s="2"/>
      <c r="E5" s="2"/>
      <c r="F5" s="3"/>
      <c r="G5" s="4"/>
      <c r="H5" s="10"/>
      <c r="I5" s="10" t="s">
        <v>0</v>
      </c>
    </row>
    <row r="6" spans="1:12" ht="28.5">
      <c r="A6" s="5" t="s">
        <v>1</v>
      </c>
      <c r="B6" s="5" t="s">
        <v>155</v>
      </c>
      <c r="C6" s="6" t="s">
        <v>2</v>
      </c>
      <c r="D6" s="6" t="s">
        <v>3</v>
      </c>
      <c r="E6" s="6" t="s">
        <v>4</v>
      </c>
      <c r="F6" s="6" t="s">
        <v>5</v>
      </c>
      <c r="G6" s="7" t="s">
        <v>6</v>
      </c>
      <c r="H6" s="7" t="s">
        <v>136</v>
      </c>
      <c r="I6" s="7" t="s">
        <v>146</v>
      </c>
      <c r="L6" s="14"/>
    </row>
    <row r="7" spans="1:12" ht="18.75">
      <c r="A7" s="12" t="s">
        <v>7</v>
      </c>
      <c r="B7" s="33" t="s">
        <v>156</v>
      </c>
      <c r="C7" s="9"/>
      <c r="D7" s="9"/>
      <c r="E7" s="9"/>
      <c r="F7" s="9"/>
      <c r="G7" s="14">
        <f>G8+G54+G60+G73+G80+G91+G102</f>
        <v>14404446</v>
      </c>
      <c r="H7" s="14">
        <f>H8+H54+H60+H73+H80+H91+H102</f>
        <v>3964680</v>
      </c>
      <c r="I7" s="14">
        <f>I8+I54+I60+I73+I80+I91+I102</f>
        <v>4028975</v>
      </c>
      <c r="L7" s="15"/>
    </row>
    <row r="8" spans="1:12" ht="27" customHeight="1">
      <c r="A8" s="13" t="s">
        <v>8</v>
      </c>
      <c r="B8" s="34" t="s">
        <v>156</v>
      </c>
      <c r="C8" s="8" t="s">
        <v>9</v>
      </c>
      <c r="D8" s="8" t="s">
        <v>10</v>
      </c>
      <c r="E8" s="8"/>
      <c r="F8" s="8"/>
      <c r="G8" s="15">
        <f>G9+G14+G39+G34</f>
        <v>8742998</v>
      </c>
      <c r="H8" s="15">
        <f t="shared" ref="H8:I8" si="0">H9+H14+H39+H34</f>
        <v>3047493</v>
      </c>
      <c r="I8" s="15">
        <f t="shared" si="0"/>
        <v>3093890</v>
      </c>
    </row>
    <row r="9" spans="1:12" ht="58.5" customHeight="1">
      <c r="A9" s="21" t="s">
        <v>97</v>
      </c>
      <c r="B9" s="34" t="s">
        <v>156</v>
      </c>
      <c r="C9" s="22" t="s">
        <v>9</v>
      </c>
      <c r="D9" s="22" t="s">
        <v>11</v>
      </c>
      <c r="E9" s="22"/>
      <c r="F9" s="22"/>
      <c r="G9" s="15">
        <f>G10</f>
        <v>827806</v>
      </c>
      <c r="H9" s="15">
        <f t="shared" ref="H9:I9" si="1">H10</f>
        <v>827806</v>
      </c>
      <c r="I9" s="15">
        <f t="shared" si="1"/>
        <v>827806</v>
      </c>
    </row>
    <row r="10" spans="1:12" ht="38.25" customHeight="1">
      <c r="A10" s="19" t="s">
        <v>12</v>
      </c>
      <c r="B10" s="35" t="s">
        <v>156</v>
      </c>
      <c r="C10" s="20" t="s">
        <v>9</v>
      </c>
      <c r="D10" s="20" t="s">
        <v>11</v>
      </c>
      <c r="E10" s="20" t="s">
        <v>13</v>
      </c>
      <c r="F10" s="20"/>
      <c r="G10" s="16">
        <f>G11</f>
        <v>827806</v>
      </c>
      <c r="H10" s="16">
        <f t="shared" ref="H10:I10" si="2">H11</f>
        <v>827806</v>
      </c>
      <c r="I10" s="16">
        <f t="shared" si="2"/>
        <v>827806</v>
      </c>
    </row>
    <row r="11" spans="1:12" ht="24" customHeight="1">
      <c r="A11" s="19" t="s">
        <v>14</v>
      </c>
      <c r="B11" s="35" t="s">
        <v>156</v>
      </c>
      <c r="C11" s="20" t="s">
        <v>9</v>
      </c>
      <c r="D11" s="20" t="s">
        <v>11</v>
      </c>
      <c r="E11" s="20" t="s">
        <v>15</v>
      </c>
      <c r="F11" s="20"/>
      <c r="G11" s="16">
        <f>G12</f>
        <v>827806</v>
      </c>
      <c r="H11" s="16">
        <f t="shared" ref="H11:I11" si="3">H12</f>
        <v>827806</v>
      </c>
      <c r="I11" s="16">
        <f t="shared" si="3"/>
        <v>827806</v>
      </c>
    </row>
    <row r="12" spans="1:12" ht="47.25" customHeight="1">
      <c r="A12" s="19" t="s">
        <v>16</v>
      </c>
      <c r="B12" s="35" t="s">
        <v>156</v>
      </c>
      <c r="C12" s="20" t="s">
        <v>9</v>
      </c>
      <c r="D12" s="20" t="s">
        <v>11</v>
      </c>
      <c r="E12" s="20" t="s">
        <v>17</v>
      </c>
      <c r="F12" s="20"/>
      <c r="G12" s="16">
        <f>G13</f>
        <v>827806</v>
      </c>
      <c r="H12" s="16">
        <f t="shared" ref="H12:I12" si="4">H13</f>
        <v>827806</v>
      </c>
      <c r="I12" s="16">
        <f t="shared" si="4"/>
        <v>827806</v>
      </c>
    </row>
    <row r="13" spans="1:12" ht="97.5" customHeight="1">
      <c r="A13" s="19" t="s">
        <v>18</v>
      </c>
      <c r="B13" s="35" t="s">
        <v>156</v>
      </c>
      <c r="C13" s="20" t="s">
        <v>9</v>
      </c>
      <c r="D13" s="20" t="s">
        <v>11</v>
      </c>
      <c r="E13" s="20" t="s">
        <v>17</v>
      </c>
      <c r="F13" s="20" t="s">
        <v>19</v>
      </c>
      <c r="G13" s="16">
        <v>827806</v>
      </c>
      <c r="H13" s="23">
        <v>827806</v>
      </c>
      <c r="I13" s="23">
        <v>827806</v>
      </c>
    </row>
    <row r="14" spans="1:12" ht="99" customHeight="1">
      <c r="A14" s="21" t="s">
        <v>98</v>
      </c>
      <c r="B14" s="34" t="s">
        <v>156</v>
      </c>
      <c r="C14" s="22" t="s">
        <v>9</v>
      </c>
      <c r="D14" s="22" t="s">
        <v>20</v>
      </c>
      <c r="E14" s="22"/>
      <c r="F14" s="22"/>
      <c r="G14" s="15">
        <f>G15+G29</f>
        <v>1992780</v>
      </c>
      <c r="H14" s="15">
        <f>H15+H29</f>
        <v>1465086</v>
      </c>
      <c r="I14" s="15">
        <f t="shared" ref="I14" si="5">I15+I29</f>
        <v>1471460</v>
      </c>
    </row>
    <row r="15" spans="1:12" ht="33.75" customHeight="1">
      <c r="A15" s="21" t="s">
        <v>21</v>
      </c>
      <c r="B15" s="34" t="s">
        <v>156</v>
      </c>
      <c r="C15" s="22" t="s">
        <v>9</v>
      </c>
      <c r="D15" s="22" t="s">
        <v>20</v>
      </c>
      <c r="E15" s="22" t="s">
        <v>22</v>
      </c>
      <c r="F15" s="22"/>
      <c r="G15" s="15">
        <f>G16</f>
        <v>1991260</v>
      </c>
      <c r="H15" s="15">
        <f>H16</f>
        <v>1463566</v>
      </c>
      <c r="I15" s="15">
        <f t="shared" ref="I15" si="6">I16</f>
        <v>1469940</v>
      </c>
    </row>
    <row r="16" spans="1:12" ht="60.75" customHeight="1">
      <c r="A16" s="19" t="s">
        <v>99</v>
      </c>
      <c r="B16" s="35" t="s">
        <v>156</v>
      </c>
      <c r="C16" s="20" t="s">
        <v>9</v>
      </c>
      <c r="D16" s="20" t="s">
        <v>20</v>
      </c>
      <c r="E16" s="20" t="s">
        <v>23</v>
      </c>
      <c r="F16" s="20"/>
      <c r="G16" s="16">
        <f>G17+G21+G23+G25+G27</f>
        <v>1991260</v>
      </c>
      <c r="H16" s="16">
        <f>H17+H21+H23+H25+H27</f>
        <v>1463566</v>
      </c>
      <c r="I16" s="16">
        <f t="shared" ref="I16" si="7">I17+I21+I23+I25+I27</f>
        <v>1469940</v>
      </c>
    </row>
    <row r="17" spans="1:9" ht="48.75" customHeight="1">
      <c r="A17" s="19" t="s">
        <v>16</v>
      </c>
      <c r="B17" s="35" t="s">
        <v>156</v>
      </c>
      <c r="C17" s="20" t="s">
        <v>9</v>
      </c>
      <c r="D17" s="20" t="s">
        <v>20</v>
      </c>
      <c r="E17" s="20" t="s">
        <v>24</v>
      </c>
      <c r="F17" s="20"/>
      <c r="G17" s="16">
        <f>G18+G20+G19</f>
        <v>1468940</v>
      </c>
      <c r="H17" s="16">
        <f>H18+H20+H19</f>
        <v>1463566</v>
      </c>
      <c r="I17" s="16">
        <f>I18+I20+I19</f>
        <v>1469940</v>
      </c>
    </row>
    <row r="18" spans="1:9" ht="99.75" customHeight="1">
      <c r="A18" s="19" t="s">
        <v>18</v>
      </c>
      <c r="B18" s="35" t="s">
        <v>156</v>
      </c>
      <c r="C18" s="20" t="s">
        <v>9</v>
      </c>
      <c r="D18" s="20" t="s">
        <v>20</v>
      </c>
      <c r="E18" s="20" t="s">
        <v>24</v>
      </c>
      <c r="F18" s="20" t="s">
        <v>19</v>
      </c>
      <c r="G18" s="16">
        <v>1232515</v>
      </c>
      <c r="H18" s="23">
        <v>1232515</v>
      </c>
      <c r="I18" s="23">
        <v>1232515</v>
      </c>
    </row>
    <row r="19" spans="1:9" ht="46.5" customHeight="1">
      <c r="A19" s="19" t="s">
        <v>40</v>
      </c>
      <c r="B19" s="35" t="s">
        <v>156</v>
      </c>
      <c r="C19" s="20" t="s">
        <v>9</v>
      </c>
      <c r="D19" s="20" t="s">
        <v>20</v>
      </c>
      <c r="E19" s="20" t="s">
        <v>24</v>
      </c>
      <c r="F19" s="20" t="s">
        <v>41</v>
      </c>
      <c r="G19" s="16">
        <v>224329</v>
      </c>
      <c r="H19" s="23">
        <v>225329</v>
      </c>
      <c r="I19" s="23">
        <v>225329</v>
      </c>
    </row>
    <row r="20" spans="1:9" ht="15.75">
      <c r="A20" s="19" t="s">
        <v>25</v>
      </c>
      <c r="B20" s="35" t="s">
        <v>156</v>
      </c>
      <c r="C20" s="20" t="s">
        <v>9</v>
      </c>
      <c r="D20" s="20" t="s">
        <v>20</v>
      </c>
      <c r="E20" s="20" t="s">
        <v>24</v>
      </c>
      <c r="F20" s="20" t="s">
        <v>26</v>
      </c>
      <c r="G20" s="16">
        <v>12096</v>
      </c>
      <c r="H20" s="23">
        <f>12096-6374</f>
        <v>5722</v>
      </c>
      <c r="I20" s="23">
        <v>12096</v>
      </c>
    </row>
    <row r="21" spans="1:9" ht="59.25" customHeight="1">
      <c r="A21" s="19" t="s">
        <v>31</v>
      </c>
      <c r="B21" s="35" t="s">
        <v>156</v>
      </c>
      <c r="C21" s="20" t="s">
        <v>9</v>
      </c>
      <c r="D21" s="20" t="s">
        <v>20</v>
      </c>
      <c r="E21" s="20" t="s">
        <v>28</v>
      </c>
      <c r="F21" s="20"/>
      <c r="G21" s="16">
        <f>G22</f>
        <v>5000</v>
      </c>
      <c r="H21" s="23">
        <f>H22</f>
        <v>0</v>
      </c>
      <c r="I21" s="23">
        <f>I22</f>
        <v>0</v>
      </c>
    </row>
    <row r="22" spans="1:9" ht="15.75">
      <c r="A22" s="19" t="s">
        <v>144</v>
      </c>
      <c r="B22" s="35" t="s">
        <v>156</v>
      </c>
      <c r="C22" s="20" t="s">
        <v>9</v>
      </c>
      <c r="D22" s="20" t="s">
        <v>20</v>
      </c>
      <c r="E22" s="20" t="s">
        <v>28</v>
      </c>
      <c r="F22" s="20" t="s">
        <v>27</v>
      </c>
      <c r="G22" s="16">
        <v>5000</v>
      </c>
      <c r="H22" s="23"/>
      <c r="I22" s="23"/>
    </row>
    <row r="23" spans="1:9" ht="72.75" customHeight="1">
      <c r="A23" s="19" t="s">
        <v>32</v>
      </c>
      <c r="B23" s="35" t="s">
        <v>156</v>
      </c>
      <c r="C23" s="20" t="s">
        <v>9</v>
      </c>
      <c r="D23" s="20" t="s">
        <v>20</v>
      </c>
      <c r="E23" s="20" t="s">
        <v>29</v>
      </c>
      <c r="F23" s="20"/>
      <c r="G23" s="16">
        <f>G24</f>
        <v>5000</v>
      </c>
      <c r="H23" s="23">
        <f>H24</f>
        <v>0</v>
      </c>
      <c r="I23" s="23">
        <f>I24</f>
        <v>0</v>
      </c>
    </row>
    <row r="24" spans="1:9" ht="15.75">
      <c r="A24" s="19" t="s">
        <v>145</v>
      </c>
      <c r="B24" s="35" t="s">
        <v>156</v>
      </c>
      <c r="C24" s="20" t="s">
        <v>9</v>
      </c>
      <c r="D24" s="20" t="s">
        <v>20</v>
      </c>
      <c r="E24" s="20" t="s">
        <v>29</v>
      </c>
      <c r="F24" s="20" t="s">
        <v>27</v>
      </c>
      <c r="G24" s="16">
        <v>5000</v>
      </c>
      <c r="H24" s="23">
        <v>0</v>
      </c>
      <c r="I24" s="23">
        <v>0</v>
      </c>
    </row>
    <row r="25" spans="1:9" ht="151.5" customHeight="1">
      <c r="A25" s="19" t="s">
        <v>33</v>
      </c>
      <c r="B25" s="35" t="s">
        <v>156</v>
      </c>
      <c r="C25" s="20" t="s">
        <v>9</v>
      </c>
      <c r="D25" s="20" t="s">
        <v>20</v>
      </c>
      <c r="E25" s="20" t="s">
        <v>30</v>
      </c>
      <c r="F25" s="20"/>
      <c r="G25" s="16">
        <f>G26</f>
        <v>256160</v>
      </c>
      <c r="H25" s="23">
        <f>H26</f>
        <v>0</v>
      </c>
      <c r="I25" s="23">
        <f>I26</f>
        <v>0</v>
      </c>
    </row>
    <row r="26" spans="1:9" ht="24.75" customHeight="1">
      <c r="A26" s="19" t="s">
        <v>145</v>
      </c>
      <c r="B26" s="35" t="s">
        <v>156</v>
      </c>
      <c r="C26" s="20" t="s">
        <v>9</v>
      </c>
      <c r="D26" s="20" t="s">
        <v>20</v>
      </c>
      <c r="E26" s="20" t="s">
        <v>30</v>
      </c>
      <c r="F26" s="20" t="s">
        <v>27</v>
      </c>
      <c r="G26" s="16">
        <v>256160</v>
      </c>
      <c r="H26" s="23">
        <v>0</v>
      </c>
      <c r="I26" s="23">
        <v>0</v>
      </c>
    </row>
    <row r="27" spans="1:9" ht="81" customHeight="1">
      <c r="A27" s="19" t="s">
        <v>49</v>
      </c>
      <c r="B27" s="35" t="s">
        <v>156</v>
      </c>
      <c r="C27" s="20" t="s">
        <v>9</v>
      </c>
      <c r="D27" s="20" t="s">
        <v>20</v>
      </c>
      <c r="E27" s="20" t="s">
        <v>48</v>
      </c>
      <c r="F27" s="20"/>
      <c r="G27" s="16">
        <f>G28</f>
        <v>256160</v>
      </c>
      <c r="H27" s="16">
        <f>H28</f>
        <v>0</v>
      </c>
      <c r="I27" s="16">
        <f>I28</f>
        <v>0</v>
      </c>
    </row>
    <row r="28" spans="1:9" ht="15.75">
      <c r="A28" s="19" t="s">
        <v>145</v>
      </c>
      <c r="B28" s="35" t="s">
        <v>156</v>
      </c>
      <c r="C28" s="20" t="s">
        <v>9</v>
      </c>
      <c r="D28" s="20" t="s">
        <v>20</v>
      </c>
      <c r="E28" s="20" t="s">
        <v>48</v>
      </c>
      <c r="F28" s="20" t="s">
        <v>27</v>
      </c>
      <c r="G28" s="16">
        <v>256160</v>
      </c>
      <c r="H28" s="16">
        <v>0</v>
      </c>
      <c r="I28" s="16">
        <v>0</v>
      </c>
    </row>
    <row r="29" spans="1:9" ht="84.75" customHeight="1">
      <c r="A29" s="21" t="s">
        <v>101</v>
      </c>
      <c r="B29" s="34" t="s">
        <v>156</v>
      </c>
      <c r="C29" s="22" t="s">
        <v>9</v>
      </c>
      <c r="D29" s="22" t="s">
        <v>20</v>
      </c>
      <c r="E29" s="22" t="s">
        <v>34</v>
      </c>
      <c r="F29" s="22"/>
      <c r="G29" s="15">
        <f>G30</f>
        <v>1520</v>
      </c>
      <c r="H29" s="15">
        <f t="shared" ref="H29:I29" si="8">H30</f>
        <v>1520</v>
      </c>
      <c r="I29" s="15">
        <f t="shared" si="8"/>
        <v>1520</v>
      </c>
    </row>
    <row r="30" spans="1:9" ht="74.25" customHeight="1">
      <c r="A30" s="19" t="s">
        <v>100</v>
      </c>
      <c r="B30" s="35" t="s">
        <v>156</v>
      </c>
      <c r="C30" s="20" t="s">
        <v>9</v>
      </c>
      <c r="D30" s="20" t="s">
        <v>20</v>
      </c>
      <c r="E30" s="20" t="s">
        <v>35</v>
      </c>
      <c r="F30" s="20"/>
      <c r="G30" s="16">
        <f>G31</f>
        <v>1520</v>
      </c>
      <c r="H30" s="16">
        <f t="shared" ref="H30:I30" si="9">H31</f>
        <v>1520</v>
      </c>
      <c r="I30" s="16">
        <f t="shared" si="9"/>
        <v>1520</v>
      </c>
    </row>
    <row r="31" spans="1:9" ht="47.25" customHeight="1">
      <c r="A31" s="19" t="s">
        <v>37</v>
      </c>
      <c r="B31" s="35" t="s">
        <v>156</v>
      </c>
      <c r="C31" s="20" t="s">
        <v>9</v>
      </c>
      <c r="D31" s="20" t="s">
        <v>20</v>
      </c>
      <c r="E31" s="20" t="s">
        <v>36</v>
      </c>
      <c r="F31" s="20"/>
      <c r="G31" s="16">
        <f>G32</f>
        <v>1520</v>
      </c>
      <c r="H31" s="16">
        <f t="shared" ref="H31:I31" si="10">H32</f>
        <v>1520</v>
      </c>
      <c r="I31" s="16">
        <f t="shared" si="10"/>
        <v>1520</v>
      </c>
    </row>
    <row r="32" spans="1:9" ht="33.75" customHeight="1">
      <c r="A32" s="19" t="s">
        <v>39</v>
      </c>
      <c r="B32" s="35" t="s">
        <v>156</v>
      </c>
      <c r="C32" s="20" t="s">
        <v>9</v>
      </c>
      <c r="D32" s="20" t="s">
        <v>20</v>
      </c>
      <c r="E32" s="20" t="s">
        <v>38</v>
      </c>
      <c r="F32" s="20"/>
      <c r="G32" s="16">
        <f>G33</f>
        <v>1520</v>
      </c>
      <c r="H32" s="16">
        <f t="shared" ref="H32:I32" si="11">H33</f>
        <v>1520</v>
      </c>
      <c r="I32" s="16">
        <f t="shared" si="11"/>
        <v>1520</v>
      </c>
    </row>
    <row r="33" spans="1:9" ht="47.25" customHeight="1">
      <c r="A33" s="19" t="s">
        <v>40</v>
      </c>
      <c r="B33" s="35" t="s">
        <v>156</v>
      </c>
      <c r="C33" s="20" t="s">
        <v>9</v>
      </c>
      <c r="D33" s="20" t="s">
        <v>20</v>
      </c>
      <c r="E33" s="20" t="s">
        <v>38</v>
      </c>
      <c r="F33" s="20" t="s">
        <v>41</v>
      </c>
      <c r="G33" s="16">
        <v>1520</v>
      </c>
      <c r="H33" s="23">
        <v>1520</v>
      </c>
      <c r="I33" s="23">
        <v>1520</v>
      </c>
    </row>
    <row r="34" spans="1:9" ht="25.5" customHeight="1">
      <c r="A34" s="21" t="s">
        <v>129</v>
      </c>
      <c r="B34" s="34" t="s">
        <v>156</v>
      </c>
      <c r="C34" s="22" t="s">
        <v>9</v>
      </c>
      <c r="D34" s="22" t="s">
        <v>131</v>
      </c>
      <c r="E34" s="22"/>
      <c r="F34" s="22"/>
      <c r="G34" s="15">
        <f>G35</f>
        <v>5000</v>
      </c>
      <c r="H34" s="15">
        <f t="shared" ref="H34:I37" si="12">H35</f>
        <v>5000</v>
      </c>
      <c r="I34" s="15">
        <f t="shared" si="12"/>
        <v>5000</v>
      </c>
    </row>
    <row r="35" spans="1:9" ht="32.25" customHeight="1">
      <c r="A35" s="19" t="s">
        <v>130</v>
      </c>
      <c r="B35" s="35" t="s">
        <v>156</v>
      </c>
      <c r="C35" s="28" t="s">
        <v>9</v>
      </c>
      <c r="D35" s="28" t="s">
        <v>131</v>
      </c>
      <c r="E35" s="28" t="s">
        <v>132</v>
      </c>
      <c r="F35" s="20"/>
      <c r="G35" s="16">
        <f>G36</f>
        <v>5000</v>
      </c>
      <c r="H35" s="16">
        <f t="shared" si="12"/>
        <v>5000</v>
      </c>
      <c r="I35" s="16">
        <f t="shared" si="12"/>
        <v>5000</v>
      </c>
    </row>
    <row r="36" spans="1:9" ht="24.75" customHeight="1">
      <c r="A36" s="29" t="s">
        <v>129</v>
      </c>
      <c r="B36" s="35" t="s">
        <v>156</v>
      </c>
      <c r="C36" s="28" t="s">
        <v>9</v>
      </c>
      <c r="D36" s="28" t="s">
        <v>131</v>
      </c>
      <c r="E36" s="28" t="s">
        <v>133</v>
      </c>
      <c r="F36" s="28"/>
      <c r="G36" s="16">
        <f>G37</f>
        <v>5000</v>
      </c>
      <c r="H36" s="16">
        <f t="shared" si="12"/>
        <v>5000</v>
      </c>
      <c r="I36" s="16">
        <f t="shared" si="12"/>
        <v>5000</v>
      </c>
    </row>
    <row r="37" spans="1:9" ht="31.5" customHeight="1">
      <c r="A37" s="29" t="s">
        <v>134</v>
      </c>
      <c r="B37" s="35" t="s">
        <v>156</v>
      </c>
      <c r="C37" s="28" t="s">
        <v>9</v>
      </c>
      <c r="D37" s="28" t="s">
        <v>131</v>
      </c>
      <c r="E37" s="28" t="s">
        <v>135</v>
      </c>
      <c r="F37" s="28"/>
      <c r="G37" s="16">
        <f>G38</f>
        <v>5000</v>
      </c>
      <c r="H37" s="16">
        <f t="shared" si="12"/>
        <v>5000</v>
      </c>
      <c r="I37" s="16">
        <f t="shared" si="12"/>
        <v>5000</v>
      </c>
    </row>
    <row r="38" spans="1:9" ht="26.25" customHeight="1">
      <c r="A38" s="29" t="s">
        <v>25</v>
      </c>
      <c r="B38" s="35" t="s">
        <v>156</v>
      </c>
      <c r="C38" s="28" t="s">
        <v>9</v>
      </c>
      <c r="D38" s="28" t="s">
        <v>131</v>
      </c>
      <c r="E38" s="28" t="s">
        <v>135</v>
      </c>
      <c r="F38" s="28" t="s">
        <v>26</v>
      </c>
      <c r="G38" s="16">
        <v>5000</v>
      </c>
      <c r="H38" s="16">
        <v>5000</v>
      </c>
      <c r="I38" s="16">
        <v>5000</v>
      </c>
    </row>
    <row r="39" spans="1:9" ht="36" customHeight="1">
      <c r="A39" s="21" t="s">
        <v>43</v>
      </c>
      <c r="B39" s="34" t="s">
        <v>156</v>
      </c>
      <c r="C39" s="22" t="s">
        <v>9</v>
      </c>
      <c r="D39" s="22" t="s">
        <v>42</v>
      </c>
      <c r="E39" s="22"/>
      <c r="F39" s="22"/>
      <c r="G39" s="15">
        <f>G40+G50+G45</f>
        <v>5917412</v>
      </c>
      <c r="H39" s="15">
        <f>H40+H50+H45</f>
        <v>749601</v>
      </c>
      <c r="I39" s="15">
        <f>I40+I50+I45</f>
        <v>789624</v>
      </c>
    </row>
    <row r="40" spans="1:9" ht="67.5">
      <c r="A40" s="24" t="s">
        <v>102</v>
      </c>
      <c r="B40" s="34" t="s">
        <v>156</v>
      </c>
      <c r="C40" s="25" t="s">
        <v>9</v>
      </c>
      <c r="D40" s="25" t="s">
        <v>42</v>
      </c>
      <c r="E40" s="25" t="s">
        <v>44</v>
      </c>
      <c r="F40" s="25"/>
      <c r="G40" s="17">
        <f>G41</f>
        <v>1000</v>
      </c>
      <c r="H40" s="17">
        <f>H41</f>
        <v>1000</v>
      </c>
      <c r="I40" s="17">
        <f t="shared" ref="I40" si="13">I41</f>
        <v>1000</v>
      </c>
    </row>
    <row r="41" spans="1:9" ht="81.75" customHeight="1">
      <c r="A41" s="19" t="s">
        <v>103</v>
      </c>
      <c r="B41" s="35" t="s">
        <v>156</v>
      </c>
      <c r="C41" s="20" t="s">
        <v>9</v>
      </c>
      <c r="D41" s="20" t="s">
        <v>42</v>
      </c>
      <c r="E41" s="20" t="s">
        <v>45</v>
      </c>
      <c r="F41" s="20"/>
      <c r="G41" s="16">
        <f>G42</f>
        <v>1000</v>
      </c>
      <c r="H41" s="16">
        <f t="shared" ref="H41:I41" si="14">H42</f>
        <v>1000</v>
      </c>
      <c r="I41" s="16">
        <f t="shared" si="14"/>
        <v>1000</v>
      </c>
    </row>
    <row r="42" spans="1:9" ht="99" customHeight="1">
      <c r="A42" s="19" t="s">
        <v>104</v>
      </c>
      <c r="B42" s="35" t="s">
        <v>156</v>
      </c>
      <c r="C42" s="20" t="s">
        <v>9</v>
      </c>
      <c r="D42" s="20" t="s">
        <v>42</v>
      </c>
      <c r="E42" s="20" t="s">
        <v>46</v>
      </c>
      <c r="F42" s="20"/>
      <c r="G42" s="16">
        <f>G43</f>
        <v>1000</v>
      </c>
      <c r="H42" s="16">
        <f t="shared" ref="H42:I42" si="15">H43</f>
        <v>1000</v>
      </c>
      <c r="I42" s="16">
        <f t="shared" si="15"/>
        <v>1000</v>
      </c>
    </row>
    <row r="43" spans="1:9" ht="109.5" customHeight="1">
      <c r="A43" s="19" t="s">
        <v>105</v>
      </c>
      <c r="B43" s="35" t="s">
        <v>156</v>
      </c>
      <c r="C43" s="20" t="s">
        <v>9</v>
      </c>
      <c r="D43" s="20" t="s">
        <v>42</v>
      </c>
      <c r="E43" s="20" t="s">
        <v>47</v>
      </c>
      <c r="F43" s="20"/>
      <c r="G43" s="16">
        <f>G44</f>
        <v>1000</v>
      </c>
      <c r="H43" s="16">
        <f t="shared" ref="H43:I43" si="16">H44</f>
        <v>1000</v>
      </c>
      <c r="I43" s="16">
        <f t="shared" si="16"/>
        <v>1000</v>
      </c>
    </row>
    <row r="44" spans="1:9" ht="48" customHeight="1">
      <c r="A44" s="19" t="s">
        <v>40</v>
      </c>
      <c r="B44" s="35" t="s">
        <v>156</v>
      </c>
      <c r="C44" s="20" t="s">
        <v>9</v>
      </c>
      <c r="D44" s="20" t="s">
        <v>42</v>
      </c>
      <c r="E44" s="20" t="s">
        <v>47</v>
      </c>
      <c r="F44" s="20" t="s">
        <v>41</v>
      </c>
      <c r="G44" s="16">
        <v>1000</v>
      </c>
      <c r="H44" s="23">
        <v>1000</v>
      </c>
      <c r="I44" s="23">
        <v>1000</v>
      </c>
    </row>
    <row r="45" spans="1:9" ht="67.5" customHeight="1">
      <c r="A45" s="24" t="s">
        <v>51</v>
      </c>
      <c r="B45" s="34" t="s">
        <v>156</v>
      </c>
      <c r="C45" s="25" t="s">
        <v>9</v>
      </c>
      <c r="D45" s="25" t="s">
        <v>42</v>
      </c>
      <c r="E45" s="25" t="s">
        <v>50</v>
      </c>
      <c r="F45" s="25"/>
      <c r="G45" s="17">
        <f>G46</f>
        <v>5894912</v>
      </c>
      <c r="H45" s="17">
        <f>H46</f>
        <v>727101</v>
      </c>
      <c r="I45" s="17">
        <f t="shared" ref="I45" si="17">I46</f>
        <v>767124</v>
      </c>
    </row>
    <row r="46" spans="1:9" ht="34.5" customHeight="1">
      <c r="A46" s="19" t="s">
        <v>53</v>
      </c>
      <c r="B46" s="35" t="s">
        <v>156</v>
      </c>
      <c r="C46" s="20" t="s">
        <v>9</v>
      </c>
      <c r="D46" s="20" t="s">
        <v>42</v>
      </c>
      <c r="E46" s="20" t="s">
        <v>52</v>
      </c>
      <c r="F46" s="20"/>
      <c r="G46" s="16">
        <f>G47</f>
        <v>5894912</v>
      </c>
      <c r="H46" s="16">
        <f t="shared" ref="H46:I46" si="18">H47</f>
        <v>727101</v>
      </c>
      <c r="I46" s="16">
        <f t="shared" si="18"/>
        <v>767124</v>
      </c>
    </row>
    <row r="47" spans="1:9" ht="47.25" customHeight="1">
      <c r="A47" s="19" t="s">
        <v>55</v>
      </c>
      <c r="B47" s="35" t="s">
        <v>156</v>
      </c>
      <c r="C47" s="20" t="s">
        <v>9</v>
      </c>
      <c r="D47" s="20" t="s">
        <v>42</v>
      </c>
      <c r="E47" s="20" t="s">
        <v>54</v>
      </c>
      <c r="F47" s="20"/>
      <c r="G47" s="16">
        <f>G48+G49</f>
        <v>5894912</v>
      </c>
      <c r="H47" s="16">
        <f t="shared" ref="H47:I47" si="19">H48+H49</f>
        <v>727101</v>
      </c>
      <c r="I47" s="16">
        <f t="shared" si="19"/>
        <v>767124</v>
      </c>
    </row>
    <row r="48" spans="1:9" ht="47.25" customHeight="1">
      <c r="A48" s="19" t="s">
        <v>40</v>
      </c>
      <c r="B48" s="35" t="s">
        <v>156</v>
      </c>
      <c r="C48" s="20" t="s">
        <v>9</v>
      </c>
      <c r="D48" s="20" t="s">
        <v>42</v>
      </c>
      <c r="E48" s="20" t="s">
        <v>54</v>
      </c>
      <c r="F48" s="20" t="s">
        <v>41</v>
      </c>
      <c r="G48" s="16">
        <v>854000</v>
      </c>
      <c r="H48" s="23">
        <v>650051</v>
      </c>
      <c r="I48" s="23">
        <v>690074</v>
      </c>
    </row>
    <row r="49" spans="1:9" ht="15.75">
      <c r="A49" s="19" t="s">
        <v>25</v>
      </c>
      <c r="B49" s="35" t="s">
        <v>156</v>
      </c>
      <c r="C49" s="20" t="s">
        <v>9</v>
      </c>
      <c r="D49" s="20" t="s">
        <v>42</v>
      </c>
      <c r="E49" s="20" t="s">
        <v>54</v>
      </c>
      <c r="F49" s="20" t="s">
        <v>26</v>
      </c>
      <c r="G49" s="16">
        <f>60838+3342+250000+4726732</f>
        <v>5040912</v>
      </c>
      <c r="H49" s="23">
        <f>77050</f>
        <v>77050</v>
      </c>
      <c r="I49" s="23">
        <f>77050</f>
        <v>77050</v>
      </c>
    </row>
    <row r="50" spans="1:9" ht="27">
      <c r="A50" s="24" t="s">
        <v>59</v>
      </c>
      <c r="B50" s="34" t="s">
        <v>156</v>
      </c>
      <c r="C50" s="25" t="s">
        <v>9</v>
      </c>
      <c r="D50" s="25" t="s">
        <v>42</v>
      </c>
      <c r="E50" s="25" t="s">
        <v>60</v>
      </c>
      <c r="F50" s="25"/>
      <c r="G50" s="16">
        <f>G51</f>
        <v>21500</v>
      </c>
      <c r="H50" s="16">
        <f>H51</f>
        <v>21500</v>
      </c>
      <c r="I50" s="16">
        <f t="shared" ref="H50:I52" si="20">I51</f>
        <v>21500</v>
      </c>
    </row>
    <row r="51" spans="1:9" ht="32.25" customHeight="1">
      <c r="A51" s="19" t="s">
        <v>61</v>
      </c>
      <c r="B51" s="34" t="s">
        <v>156</v>
      </c>
      <c r="C51" s="20" t="s">
        <v>9</v>
      </c>
      <c r="D51" s="20" t="s">
        <v>42</v>
      </c>
      <c r="E51" s="20" t="s">
        <v>62</v>
      </c>
      <c r="F51" s="20"/>
      <c r="G51" s="16">
        <f>G52</f>
        <v>21500</v>
      </c>
      <c r="H51" s="16">
        <f t="shared" si="20"/>
        <v>21500</v>
      </c>
      <c r="I51" s="16">
        <f t="shared" si="20"/>
        <v>21500</v>
      </c>
    </row>
    <row r="52" spans="1:9" ht="38.25">
      <c r="A52" s="19" t="s">
        <v>107</v>
      </c>
      <c r="B52" s="34" t="s">
        <v>156</v>
      </c>
      <c r="C52" s="20" t="s">
        <v>9</v>
      </c>
      <c r="D52" s="20" t="s">
        <v>42</v>
      </c>
      <c r="E52" s="20" t="s">
        <v>106</v>
      </c>
      <c r="F52" s="20"/>
      <c r="G52" s="16">
        <f>G53</f>
        <v>21500</v>
      </c>
      <c r="H52" s="16">
        <f t="shared" si="20"/>
        <v>21500</v>
      </c>
      <c r="I52" s="16">
        <f t="shared" si="20"/>
        <v>21500</v>
      </c>
    </row>
    <row r="53" spans="1:9" ht="44.25" customHeight="1">
      <c r="A53" s="19" t="s">
        <v>40</v>
      </c>
      <c r="B53" s="34" t="s">
        <v>156</v>
      </c>
      <c r="C53" s="20" t="s">
        <v>9</v>
      </c>
      <c r="D53" s="20" t="s">
        <v>42</v>
      </c>
      <c r="E53" s="20" t="s">
        <v>106</v>
      </c>
      <c r="F53" s="20" t="s">
        <v>41</v>
      </c>
      <c r="G53" s="16">
        <v>21500</v>
      </c>
      <c r="H53" s="16">
        <v>21500</v>
      </c>
      <c r="I53" s="16">
        <v>21500</v>
      </c>
    </row>
    <row r="54" spans="1:9" ht="23.25" customHeight="1">
      <c r="A54" s="26" t="s">
        <v>56</v>
      </c>
      <c r="B54" s="34" t="s">
        <v>156</v>
      </c>
      <c r="C54" s="22" t="s">
        <v>11</v>
      </c>
      <c r="D54" s="22" t="s">
        <v>10</v>
      </c>
      <c r="E54" s="22"/>
      <c r="F54" s="22"/>
      <c r="G54" s="15">
        <f>G55</f>
        <v>134910</v>
      </c>
      <c r="H54" s="15">
        <f t="shared" ref="H54:I57" si="21">H55</f>
        <v>148721</v>
      </c>
      <c r="I54" s="15">
        <f t="shared" si="21"/>
        <v>162767</v>
      </c>
    </row>
    <row r="55" spans="1:9" ht="33" customHeight="1">
      <c r="A55" s="19" t="s">
        <v>57</v>
      </c>
      <c r="B55" s="35" t="s">
        <v>156</v>
      </c>
      <c r="C55" s="20" t="s">
        <v>11</v>
      </c>
      <c r="D55" s="20" t="s">
        <v>58</v>
      </c>
      <c r="E55" s="20"/>
      <c r="F55" s="20"/>
      <c r="G55" s="16">
        <f>G56</f>
        <v>134910</v>
      </c>
      <c r="H55" s="16">
        <f t="shared" si="21"/>
        <v>148721</v>
      </c>
      <c r="I55" s="16">
        <f t="shared" si="21"/>
        <v>162767</v>
      </c>
    </row>
    <row r="56" spans="1:9" ht="30.75" customHeight="1">
      <c r="A56" s="19" t="s">
        <v>59</v>
      </c>
      <c r="B56" s="35" t="s">
        <v>156</v>
      </c>
      <c r="C56" s="20" t="s">
        <v>11</v>
      </c>
      <c r="D56" s="20" t="s">
        <v>58</v>
      </c>
      <c r="E56" s="20" t="s">
        <v>60</v>
      </c>
      <c r="F56" s="20"/>
      <c r="G56" s="16">
        <f>G57</f>
        <v>134910</v>
      </c>
      <c r="H56" s="16">
        <f t="shared" si="21"/>
        <v>148721</v>
      </c>
      <c r="I56" s="16">
        <f t="shared" si="21"/>
        <v>162767</v>
      </c>
    </row>
    <row r="57" spans="1:9" ht="32.25" customHeight="1">
      <c r="A57" s="19" t="s">
        <v>61</v>
      </c>
      <c r="B57" s="35" t="s">
        <v>156</v>
      </c>
      <c r="C57" s="20" t="s">
        <v>11</v>
      </c>
      <c r="D57" s="20" t="s">
        <v>58</v>
      </c>
      <c r="E57" s="20" t="s">
        <v>62</v>
      </c>
      <c r="F57" s="20"/>
      <c r="G57" s="16">
        <f>G58</f>
        <v>134910</v>
      </c>
      <c r="H57" s="16">
        <f t="shared" si="21"/>
        <v>148721</v>
      </c>
      <c r="I57" s="16">
        <f t="shared" si="21"/>
        <v>162767</v>
      </c>
    </row>
    <row r="58" spans="1:9" ht="50.25" customHeight="1">
      <c r="A58" s="19" t="s">
        <v>64</v>
      </c>
      <c r="B58" s="35" t="s">
        <v>156</v>
      </c>
      <c r="C58" s="20" t="s">
        <v>11</v>
      </c>
      <c r="D58" s="20" t="s">
        <v>58</v>
      </c>
      <c r="E58" s="20" t="s">
        <v>63</v>
      </c>
      <c r="F58" s="20"/>
      <c r="G58" s="16">
        <f>G59</f>
        <v>134910</v>
      </c>
      <c r="H58" s="16">
        <f>H59</f>
        <v>148721</v>
      </c>
      <c r="I58" s="16">
        <f>I59</f>
        <v>162767</v>
      </c>
    </row>
    <row r="59" spans="1:9" ht="91.5" customHeight="1">
      <c r="A59" s="19" t="s">
        <v>18</v>
      </c>
      <c r="B59" s="35" t="s">
        <v>156</v>
      </c>
      <c r="C59" s="20" t="s">
        <v>11</v>
      </c>
      <c r="D59" s="20" t="s">
        <v>58</v>
      </c>
      <c r="E59" s="20" t="s">
        <v>63</v>
      </c>
      <c r="F59" s="20" t="s">
        <v>19</v>
      </c>
      <c r="G59" s="16">
        <v>134910</v>
      </c>
      <c r="H59" s="23">
        <v>148721</v>
      </c>
      <c r="I59" s="23">
        <v>162767</v>
      </c>
    </row>
    <row r="60" spans="1:9" ht="53.25" customHeight="1">
      <c r="A60" s="26" t="s">
        <v>65</v>
      </c>
      <c r="B60" s="34" t="s">
        <v>156</v>
      </c>
      <c r="C60" s="22" t="s">
        <v>58</v>
      </c>
      <c r="D60" s="22" t="s">
        <v>10</v>
      </c>
      <c r="E60" s="22"/>
      <c r="F60" s="22"/>
      <c r="G60" s="15">
        <f>G61+G67</f>
        <v>30350</v>
      </c>
      <c r="H60" s="15">
        <f>H61+H67</f>
        <v>30350</v>
      </c>
      <c r="I60" s="15">
        <f>I61+I67</f>
        <v>30350</v>
      </c>
    </row>
    <row r="61" spans="1:9" ht="15.75">
      <c r="A61" s="24" t="s">
        <v>71</v>
      </c>
      <c r="B61" s="34" t="s">
        <v>156</v>
      </c>
      <c r="C61" s="25" t="s">
        <v>58</v>
      </c>
      <c r="D61" s="25" t="s">
        <v>66</v>
      </c>
      <c r="E61" s="25"/>
      <c r="F61" s="25"/>
      <c r="G61" s="17">
        <f>G62</f>
        <v>1000</v>
      </c>
      <c r="H61" s="17">
        <f t="shared" ref="H61:I65" si="22">H62</f>
        <v>1000</v>
      </c>
      <c r="I61" s="17">
        <f t="shared" si="22"/>
        <v>1000</v>
      </c>
    </row>
    <row r="62" spans="1:9" ht="84" customHeight="1">
      <c r="A62" s="19" t="s">
        <v>118</v>
      </c>
      <c r="B62" s="35" t="s">
        <v>156</v>
      </c>
      <c r="C62" s="20" t="s">
        <v>58</v>
      </c>
      <c r="D62" s="20" t="s">
        <v>66</v>
      </c>
      <c r="E62" s="20" t="s">
        <v>67</v>
      </c>
      <c r="F62" s="20"/>
      <c r="G62" s="16">
        <f>G63</f>
        <v>1000</v>
      </c>
      <c r="H62" s="16">
        <f>H63</f>
        <v>1000</v>
      </c>
      <c r="I62" s="16">
        <f>I63</f>
        <v>1000</v>
      </c>
    </row>
    <row r="63" spans="1:9" ht="107.25" customHeight="1">
      <c r="A63" s="19" t="s">
        <v>108</v>
      </c>
      <c r="B63" s="35" t="s">
        <v>156</v>
      </c>
      <c r="C63" s="20" t="s">
        <v>58</v>
      </c>
      <c r="D63" s="20" t="s">
        <v>66</v>
      </c>
      <c r="E63" s="20" t="s">
        <v>68</v>
      </c>
      <c r="F63" s="20"/>
      <c r="G63" s="16">
        <f>G64</f>
        <v>1000</v>
      </c>
      <c r="H63" s="16">
        <f t="shared" si="22"/>
        <v>1000</v>
      </c>
      <c r="I63" s="16">
        <f t="shared" si="22"/>
        <v>1000</v>
      </c>
    </row>
    <row r="64" spans="1:9" ht="83.25" customHeight="1">
      <c r="A64" s="19" t="s">
        <v>72</v>
      </c>
      <c r="B64" s="35" t="s">
        <v>156</v>
      </c>
      <c r="C64" s="20" t="s">
        <v>58</v>
      </c>
      <c r="D64" s="20" t="s">
        <v>66</v>
      </c>
      <c r="E64" s="20" t="s">
        <v>69</v>
      </c>
      <c r="F64" s="20"/>
      <c r="G64" s="16">
        <f>G65</f>
        <v>1000</v>
      </c>
      <c r="H64" s="16">
        <f t="shared" si="22"/>
        <v>1000</v>
      </c>
      <c r="I64" s="16">
        <f t="shared" si="22"/>
        <v>1000</v>
      </c>
    </row>
    <row r="65" spans="1:9" ht="86.25" customHeight="1">
      <c r="A65" s="19" t="s">
        <v>73</v>
      </c>
      <c r="B65" s="35" t="s">
        <v>156</v>
      </c>
      <c r="C65" s="20" t="s">
        <v>58</v>
      </c>
      <c r="D65" s="20" t="s">
        <v>66</v>
      </c>
      <c r="E65" s="20" t="s">
        <v>70</v>
      </c>
      <c r="F65" s="20"/>
      <c r="G65" s="16">
        <f>G66</f>
        <v>1000</v>
      </c>
      <c r="H65" s="16">
        <f t="shared" si="22"/>
        <v>1000</v>
      </c>
      <c r="I65" s="16">
        <f t="shared" si="22"/>
        <v>1000</v>
      </c>
    </row>
    <row r="66" spans="1:9" ht="42.75" customHeight="1">
      <c r="A66" s="19" t="s">
        <v>40</v>
      </c>
      <c r="B66" s="35" t="s">
        <v>156</v>
      </c>
      <c r="C66" s="20" t="s">
        <v>58</v>
      </c>
      <c r="D66" s="20" t="s">
        <v>66</v>
      </c>
      <c r="E66" s="20" t="s">
        <v>70</v>
      </c>
      <c r="F66" s="20" t="s">
        <v>41</v>
      </c>
      <c r="G66" s="16">
        <v>1000</v>
      </c>
      <c r="H66" s="23">
        <v>1000</v>
      </c>
      <c r="I66" s="23">
        <v>1000</v>
      </c>
    </row>
    <row r="67" spans="1:9" ht="75.75" customHeight="1">
      <c r="A67" s="24" t="s">
        <v>75</v>
      </c>
      <c r="B67" s="34" t="s">
        <v>156</v>
      </c>
      <c r="C67" s="25" t="s">
        <v>58</v>
      </c>
      <c r="D67" s="25" t="s">
        <v>74</v>
      </c>
      <c r="E67" s="25"/>
      <c r="F67" s="25"/>
      <c r="G67" s="17">
        <f>G68</f>
        <v>29350</v>
      </c>
      <c r="H67" s="17">
        <f t="shared" ref="H67:I71" si="23">H68</f>
        <v>29350</v>
      </c>
      <c r="I67" s="17">
        <f t="shared" si="23"/>
        <v>29350</v>
      </c>
    </row>
    <row r="68" spans="1:9" ht="125.25" customHeight="1">
      <c r="A68" s="19" t="s">
        <v>109</v>
      </c>
      <c r="B68" s="35" t="s">
        <v>156</v>
      </c>
      <c r="C68" s="20" t="s">
        <v>58</v>
      </c>
      <c r="D68" s="20" t="s">
        <v>74</v>
      </c>
      <c r="E68" s="20" t="s">
        <v>67</v>
      </c>
      <c r="F68" s="20"/>
      <c r="G68" s="16">
        <f>G69</f>
        <v>29350</v>
      </c>
      <c r="H68" s="16">
        <f t="shared" si="23"/>
        <v>29350</v>
      </c>
      <c r="I68" s="16">
        <f t="shared" si="23"/>
        <v>29350</v>
      </c>
    </row>
    <row r="69" spans="1:9" ht="96.75" customHeight="1">
      <c r="A69" s="19" t="s">
        <v>110</v>
      </c>
      <c r="B69" s="35" t="s">
        <v>156</v>
      </c>
      <c r="C69" s="20" t="s">
        <v>58</v>
      </c>
      <c r="D69" s="20" t="s">
        <v>74</v>
      </c>
      <c r="E69" s="20" t="s">
        <v>76</v>
      </c>
      <c r="F69" s="20"/>
      <c r="G69" s="16">
        <f>G70</f>
        <v>29350</v>
      </c>
      <c r="H69" s="16">
        <f t="shared" si="23"/>
        <v>29350</v>
      </c>
      <c r="I69" s="16">
        <f t="shared" si="23"/>
        <v>29350</v>
      </c>
    </row>
    <row r="70" spans="1:9" ht="46.5" customHeight="1">
      <c r="A70" s="19" t="s">
        <v>79</v>
      </c>
      <c r="B70" s="35" t="s">
        <v>156</v>
      </c>
      <c r="C70" s="20" t="s">
        <v>58</v>
      </c>
      <c r="D70" s="20" t="s">
        <v>74</v>
      </c>
      <c r="E70" s="20" t="s">
        <v>77</v>
      </c>
      <c r="F70" s="20"/>
      <c r="G70" s="16">
        <f>G71</f>
        <v>29350</v>
      </c>
      <c r="H70" s="16">
        <f t="shared" si="23"/>
        <v>29350</v>
      </c>
      <c r="I70" s="16">
        <f t="shared" si="23"/>
        <v>29350</v>
      </c>
    </row>
    <row r="71" spans="1:9" ht="63" customHeight="1">
      <c r="A71" s="19" t="s">
        <v>80</v>
      </c>
      <c r="B71" s="35" t="s">
        <v>156</v>
      </c>
      <c r="C71" s="20" t="s">
        <v>58</v>
      </c>
      <c r="D71" s="20" t="s">
        <v>74</v>
      </c>
      <c r="E71" s="20" t="s">
        <v>78</v>
      </c>
      <c r="F71" s="20"/>
      <c r="G71" s="16">
        <f>G72</f>
        <v>29350</v>
      </c>
      <c r="H71" s="16">
        <f t="shared" si="23"/>
        <v>29350</v>
      </c>
      <c r="I71" s="16">
        <f t="shared" si="23"/>
        <v>29350</v>
      </c>
    </row>
    <row r="72" spans="1:9" ht="47.25" customHeight="1">
      <c r="A72" s="19" t="s">
        <v>40</v>
      </c>
      <c r="B72" s="35" t="s">
        <v>156</v>
      </c>
      <c r="C72" s="20" t="s">
        <v>58</v>
      </c>
      <c r="D72" s="20" t="s">
        <v>74</v>
      </c>
      <c r="E72" s="20" t="s">
        <v>78</v>
      </c>
      <c r="F72" s="20" t="s">
        <v>41</v>
      </c>
      <c r="G72" s="16">
        <v>29350</v>
      </c>
      <c r="H72" s="23">
        <v>29350</v>
      </c>
      <c r="I72" s="23">
        <v>29350</v>
      </c>
    </row>
    <row r="73" spans="1:9" ht="15.75">
      <c r="A73" s="21" t="s">
        <v>81</v>
      </c>
      <c r="B73" s="34" t="s">
        <v>156</v>
      </c>
      <c r="C73" s="22" t="s">
        <v>20</v>
      </c>
      <c r="D73" s="22" t="s">
        <v>10</v>
      </c>
      <c r="E73" s="22"/>
      <c r="F73" s="22"/>
      <c r="G73" s="15">
        <f>G74</f>
        <v>1000</v>
      </c>
      <c r="H73" s="15">
        <f t="shared" ref="H73:I73" si="24">H74</f>
        <v>1000</v>
      </c>
      <c r="I73" s="15">
        <f t="shared" si="24"/>
        <v>1000</v>
      </c>
    </row>
    <row r="74" spans="1:9" ht="37.5" customHeight="1">
      <c r="A74" s="21" t="s">
        <v>82</v>
      </c>
      <c r="B74" s="34" t="s">
        <v>156</v>
      </c>
      <c r="C74" s="22" t="s">
        <v>20</v>
      </c>
      <c r="D74" s="22" t="s">
        <v>83</v>
      </c>
      <c r="E74" s="22"/>
      <c r="F74" s="22"/>
      <c r="G74" s="15">
        <f t="shared" ref="G74:G78" si="25">G75</f>
        <v>1000</v>
      </c>
      <c r="H74" s="15">
        <f t="shared" ref="H74:I78" si="26">H75</f>
        <v>1000</v>
      </c>
      <c r="I74" s="15">
        <f t="shared" si="26"/>
        <v>1000</v>
      </c>
    </row>
    <row r="75" spans="1:9" ht="73.5" customHeight="1">
      <c r="A75" s="19" t="s">
        <v>159</v>
      </c>
      <c r="B75" s="35" t="s">
        <v>156</v>
      </c>
      <c r="C75" s="20" t="s">
        <v>20</v>
      </c>
      <c r="D75" s="20" t="s">
        <v>83</v>
      </c>
      <c r="E75" s="20" t="s">
        <v>84</v>
      </c>
      <c r="F75" s="20"/>
      <c r="G75" s="16">
        <f t="shared" si="25"/>
        <v>1000</v>
      </c>
      <c r="H75" s="16">
        <f t="shared" si="26"/>
        <v>1000</v>
      </c>
      <c r="I75" s="16">
        <f t="shared" si="26"/>
        <v>1000</v>
      </c>
    </row>
    <row r="76" spans="1:9" ht="47.25" customHeight="1">
      <c r="A76" s="19" t="s">
        <v>119</v>
      </c>
      <c r="B76" s="35" t="s">
        <v>156</v>
      </c>
      <c r="C76" s="20" t="s">
        <v>20</v>
      </c>
      <c r="D76" s="20" t="s">
        <v>83</v>
      </c>
      <c r="E76" s="20" t="s">
        <v>85</v>
      </c>
      <c r="F76" s="20"/>
      <c r="G76" s="16">
        <f t="shared" si="25"/>
        <v>1000</v>
      </c>
      <c r="H76" s="16">
        <f t="shared" si="26"/>
        <v>1000</v>
      </c>
      <c r="I76" s="16">
        <f t="shared" si="26"/>
        <v>1000</v>
      </c>
    </row>
    <row r="77" spans="1:9" ht="111" customHeight="1">
      <c r="A77" s="19" t="s">
        <v>88</v>
      </c>
      <c r="B77" s="35" t="s">
        <v>156</v>
      </c>
      <c r="C77" s="20" t="s">
        <v>20</v>
      </c>
      <c r="D77" s="20" t="s">
        <v>83</v>
      </c>
      <c r="E77" s="20" t="s">
        <v>86</v>
      </c>
      <c r="F77" s="20"/>
      <c r="G77" s="16">
        <f t="shared" si="25"/>
        <v>1000</v>
      </c>
      <c r="H77" s="16">
        <f t="shared" si="26"/>
        <v>1000</v>
      </c>
      <c r="I77" s="16">
        <f t="shared" si="26"/>
        <v>1000</v>
      </c>
    </row>
    <row r="78" spans="1:9" ht="84" customHeight="1">
      <c r="A78" s="19" t="s">
        <v>120</v>
      </c>
      <c r="B78" s="35" t="s">
        <v>156</v>
      </c>
      <c r="C78" s="20" t="s">
        <v>20</v>
      </c>
      <c r="D78" s="20" t="s">
        <v>83</v>
      </c>
      <c r="E78" s="20" t="s">
        <v>87</v>
      </c>
      <c r="F78" s="20"/>
      <c r="G78" s="16">
        <f t="shared" si="25"/>
        <v>1000</v>
      </c>
      <c r="H78" s="16">
        <f t="shared" si="26"/>
        <v>1000</v>
      </c>
      <c r="I78" s="16">
        <f t="shared" si="26"/>
        <v>1000</v>
      </c>
    </row>
    <row r="79" spans="1:9" ht="48.75" customHeight="1">
      <c r="A79" s="19" t="s">
        <v>40</v>
      </c>
      <c r="B79" s="35" t="s">
        <v>156</v>
      </c>
      <c r="C79" s="20" t="s">
        <v>20</v>
      </c>
      <c r="D79" s="20" t="s">
        <v>83</v>
      </c>
      <c r="E79" s="20" t="s">
        <v>87</v>
      </c>
      <c r="F79" s="20" t="s">
        <v>41</v>
      </c>
      <c r="G79" s="16">
        <v>1000</v>
      </c>
      <c r="H79" s="23">
        <v>1000</v>
      </c>
      <c r="I79" s="23">
        <v>1000</v>
      </c>
    </row>
    <row r="80" spans="1:9" ht="31.5">
      <c r="A80" s="26" t="s">
        <v>90</v>
      </c>
      <c r="B80" s="34" t="s">
        <v>156</v>
      </c>
      <c r="C80" s="22" t="s">
        <v>89</v>
      </c>
      <c r="D80" s="22" t="s">
        <v>10</v>
      </c>
      <c r="E80" s="22"/>
      <c r="F80" s="22"/>
      <c r="G80" s="15">
        <f>G81</f>
        <v>618150</v>
      </c>
      <c r="H80" s="15">
        <f>H81</f>
        <v>637178</v>
      </c>
      <c r="I80" s="15">
        <f t="shared" ref="I80" si="27">I81</f>
        <v>637178</v>
      </c>
    </row>
    <row r="81" spans="1:21" ht="15.75">
      <c r="A81" s="24" t="s">
        <v>91</v>
      </c>
      <c r="B81" s="34" t="s">
        <v>156</v>
      </c>
      <c r="C81" s="25" t="s">
        <v>89</v>
      </c>
      <c r="D81" s="25" t="s">
        <v>58</v>
      </c>
      <c r="E81" s="25"/>
      <c r="F81" s="25"/>
      <c r="G81" s="18">
        <f>G82+G87</f>
        <v>618150</v>
      </c>
      <c r="H81" s="18">
        <f>H82+H87</f>
        <v>637178</v>
      </c>
      <c r="I81" s="18">
        <f>I82+I87</f>
        <v>637178</v>
      </c>
    </row>
    <row r="82" spans="1:21" ht="84" customHeight="1">
      <c r="A82" s="21" t="s">
        <v>121</v>
      </c>
      <c r="B82" s="34" t="s">
        <v>156</v>
      </c>
      <c r="C82" s="25" t="s">
        <v>89</v>
      </c>
      <c r="D82" s="25" t="s">
        <v>58</v>
      </c>
      <c r="E82" s="20" t="s">
        <v>122</v>
      </c>
      <c r="F82" s="25"/>
      <c r="G82" s="17">
        <f>G83</f>
        <v>69290</v>
      </c>
      <c r="H82" s="17">
        <f>H83</f>
        <v>69290</v>
      </c>
      <c r="I82" s="17">
        <f t="shared" ref="I82" si="28">I83</f>
        <v>69290</v>
      </c>
    </row>
    <row r="83" spans="1:21" ht="85.5" customHeight="1">
      <c r="A83" s="24" t="s">
        <v>125</v>
      </c>
      <c r="B83" s="35" t="s">
        <v>156</v>
      </c>
      <c r="C83" s="20" t="s">
        <v>89</v>
      </c>
      <c r="D83" s="20" t="s">
        <v>58</v>
      </c>
      <c r="E83" s="20" t="s">
        <v>123</v>
      </c>
      <c r="F83" s="20"/>
      <c r="G83" s="16">
        <f>G84</f>
        <v>69290</v>
      </c>
      <c r="H83" s="16">
        <f t="shared" ref="H83:I85" si="29">H84</f>
        <v>69290</v>
      </c>
      <c r="I83" s="16">
        <f t="shared" si="29"/>
        <v>69290</v>
      </c>
    </row>
    <row r="84" spans="1:21" ht="84.75" customHeight="1">
      <c r="A84" s="19" t="s">
        <v>126</v>
      </c>
      <c r="B84" s="35" t="s">
        <v>156</v>
      </c>
      <c r="C84" s="20" t="s">
        <v>89</v>
      </c>
      <c r="D84" s="20" t="s">
        <v>58</v>
      </c>
      <c r="E84" s="20" t="s">
        <v>124</v>
      </c>
      <c r="F84" s="20"/>
      <c r="G84" s="16">
        <f>G85</f>
        <v>69290</v>
      </c>
      <c r="H84" s="16">
        <f t="shared" si="29"/>
        <v>69290</v>
      </c>
      <c r="I84" s="16">
        <f t="shared" si="29"/>
        <v>69290</v>
      </c>
    </row>
    <row r="85" spans="1:21" ht="69" customHeight="1">
      <c r="A85" s="24" t="s">
        <v>128</v>
      </c>
      <c r="B85" s="34" t="s">
        <v>156</v>
      </c>
      <c r="C85" s="25" t="s">
        <v>89</v>
      </c>
      <c r="D85" s="25" t="s">
        <v>58</v>
      </c>
      <c r="E85" s="25" t="s">
        <v>127</v>
      </c>
      <c r="F85" s="25"/>
      <c r="G85" s="17">
        <f>G86</f>
        <v>69290</v>
      </c>
      <c r="H85" s="17">
        <f t="shared" si="29"/>
        <v>69290</v>
      </c>
      <c r="I85" s="17">
        <f t="shared" si="29"/>
        <v>69290</v>
      </c>
    </row>
    <row r="86" spans="1:21" ht="49.5" customHeight="1">
      <c r="A86" s="19" t="s">
        <v>40</v>
      </c>
      <c r="B86" s="34" t="s">
        <v>156</v>
      </c>
      <c r="C86" s="20" t="s">
        <v>89</v>
      </c>
      <c r="D86" s="20" t="s">
        <v>58</v>
      </c>
      <c r="E86" s="20" t="s">
        <v>127</v>
      </c>
      <c r="F86" s="20" t="s">
        <v>41</v>
      </c>
      <c r="G86" s="16">
        <v>69290</v>
      </c>
      <c r="H86" s="23">
        <v>69290</v>
      </c>
      <c r="I86" s="23">
        <v>69290</v>
      </c>
    </row>
    <row r="87" spans="1:21" ht="54" customHeight="1">
      <c r="A87" s="27" t="s">
        <v>59</v>
      </c>
      <c r="B87" s="34" t="s">
        <v>156</v>
      </c>
      <c r="C87" s="25" t="s">
        <v>89</v>
      </c>
      <c r="D87" s="25" t="s">
        <v>58</v>
      </c>
      <c r="E87" s="25" t="s">
        <v>60</v>
      </c>
      <c r="F87" s="25"/>
      <c r="G87" s="17">
        <f>G88</f>
        <v>548860</v>
      </c>
      <c r="H87" s="17">
        <f t="shared" ref="H87:I88" si="30">H88</f>
        <v>567888</v>
      </c>
      <c r="I87" s="17">
        <f t="shared" si="30"/>
        <v>567888</v>
      </c>
    </row>
    <row r="88" spans="1:21" ht="33.75" customHeight="1">
      <c r="A88" s="24" t="s">
        <v>61</v>
      </c>
      <c r="B88" s="34" t="s">
        <v>156</v>
      </c>
      <c r="C88" s="25" t="s">
        <v>89</v>
      </c>
      <c r="D88" s="25" t="s">
        <v>58</v>
      </c>
      <c r="E88" s="25" t="s">
        <v>62</v>
      </c>
      <c r="F88" s="25"/>
      <c r="G88" s="18">
        <f>G89</f>
        <v>548860</v>
      </c>
      <c r="H88" s="18">
        <f t="shared" si="30"/>
        <v>567888</v>
      </c>
      <c r="I88" s="18">
        <f t="shared" si="30"/>
        <v>567888</v>
      </c>
    </row>
    <row r="89" spans="1:21" ht="33.75" customHeight="1">
      <c r="A89" s="19" t="s">
        <v>111</v>
      </c>
      <c r="B89" s="34" t="s">
        <v>156</v>
      </c>
      <c r="C89" s="20" t="s">
        <v>89</v>
      </c>
      <c r="D89" s="20" t="s">
        <v>58</v>
      </c>
      <c r="E89" s="20" t="s">
        <v>112</v>
      </c>
      <c r="F89" s="20"/>
      <c r="G89" s="16">
        <f>G90</f>
        <v>548860</v>
      </c>
      <c r="H89" s="16">
        <f t="shared" ref="H89:I89" si="31">H90</f>
        <v>567888</v>
      </c>
      <c r="I89" s="16">
        <f t="shared" si="31"/>
        <v>567888</v>
      </c>
    </row>
    <row r="90" spans="1:21" ht="46.5" customHeight="1">
      <c r="A90" s="19" t="s">
        <v>40</v>
      </c>
      <c r="B90" s="34" t="s">
        <v>156</v>
      </c>
      <c r="C90" s="20" t="s">
        <v>89</v>
      </c>
      <c r="D90" s="20" t="s">
        <v>58</v>
      </c>
      <c r="E90" s="20" t="s">
        <v>112</v>
      </c>
      <c r="F90" s="20" t="s">
        <v>41</v>
      </c>
      <c r="G90" s="16">
        <f>567888-19028</f>
        <v>548860</v>
      </c>
      <c r="H90" s="16">
        <v>567888</v>
      </c>
      <c r="I90" s="16">
        <v>567888</v>
      </c>
    </row>
    <row r="91" spans="1:21" ht="24" customHeight="1">
      <c r="A91" s="26" t="s">
        <v>137</v>
      </c>
      <c r="B91" s="34" t="s">
        <v>156</v>
      </c>
      <c r="C91" s="20" t="s">
        <v>138</v>
      </c>
      <c r="D91" s="20" t="s">
        <v>10</v>
      </c>
      <c r="E91" s="20"/>
      <c r="F91" s="20"/>
      <c r="G91" s="15">
        <f>G92</f>
        <v>4529340</v>
      </c>
      <c r="H91" s="16">
        <v>0</v>
      </c>
      <c r="I91" s="16">
        <v>0</v>
      </c>
    </row>
    <row r="92" spans="1:21" ht="24" customHeight="1">
      <c r="A92" s="26" t="s">
        <v>139</v>
      </c>
      <c r="B92" s="34" t="s">
        <v>156</v>
      </c>
      <c r="C92" s="20" t="s">
        <v>138</v>
      </c>
      <c r="D92" s="20" t="s">
        <v>9</v>
      </c>
      <c r="E92" s="20"/>
      <c r="F92" s="20"/>
      <c r="G92" s="16">
        <f>G93</f>
        <v>4529340</v>
      </c>
      <c r="H92" s="16">
        <v>0</v>
      </c>
      <c r="I92" s="16">
        <v>0</v>
      </c>
    </row>
    <row r="93" spans="1:21" ht="82.5" customHeight="1">
      <c r="A93" s="21" t="s">
        <v>140</v>
      </c>
      <c r="B93" s="34" t="s">
        <v>156</v>
      </c>
      <c r="C93" s="22" t="s">
        <v>138</v>
      </c>
      <c r="D93" s="22" t="s">
        <v>9</v>
      </c>
      <c r="E93" s="22" t="s">
        <v>141</v>
      </c>
      <c r="F93" s="22"/>
      <c r="G93" s="15">
        <f>G94</f>
        <v>4529340</v>
      </c>
      <c r="H93" s="15">
        <v>0</v>
      </c>
      <c r="I93" s="15">
        <v>0</v>
      </c>
    </row>
    <row r="94" spans="1:21" ht="69" customHeight="1">
      <c r="A94" s="24" t="s">
        <v>142</v>
      </c>
      <c r="B94" s="34" t="s">
        <v>156</v>
      </c>
      <c r="C94" s="25" t="s">
        <v>138</v>
      </c>
      <c r="D94" s="25" t="s">
        <v>9</v>
      </c>
      <c r="E94" s="25" t="s">
        <v>143</v>
      </c>
      <c r="F94" s="25"/>
      <c r="G94" s="17">
        <f>G95</f>
        <v>4529340</v>
      </c>
      <c r="H94" s="17">
        <v>0</v>
      </c>
      <c r="I94" s="17">
        <v>0</v>
      </c>
      <c r="J94" s="30"/>
      <c r="K94" s="31"/>
      <c r="L94" s="31"/>
      <c r="M94" s="31"/>
      <c r="N94" s="31"/>
      <c r="O94" s="31"/>
      <c r="P94" s="31"/>
      <c r="Q94" s="31"/>
      <c r="R94" s="31"/>
      <c r="S94" s="31"/>
      <c r="T94" s="31"/>
      <c r="U94" s="31"/>
    </row>
    <row r="95" spans="1:21" ht="111.75" customHeight="1">
      <c r="A95" s="19" t="s">
        <v>158</v>
      </c>
      <c r="B95" s="35" t="s">
        <v>156</v>
      </c>
      <c r="C95" s="20" t="s">
        <v>138</v>
      </c>
      <c r="D95" s="20" t="s">
        <v>9</v>
      </c>
      <c r="E95" s="20" t="s">
        <v>149</v>
      </c>
      <c r="F95" s="20"/>
      <c r="G95" s="16">
        <f>G96+G98+G100</f>
        <v>4529340</v>
      </c>
      <c r="H95" s="16">
        <v>0</v>
      </c>
      <c r="I95" s="16">
        <v>0</v>
      </c>
      <c r="J95" s="30"/>
      <c r="K95" s="31"/>
      <c r="L95" s="31"/>
      <c r="M95" s="31"/>
      <c r="N95" s="31"/>
      <c r="O95" s="31"/>
      <c r="P95" s="31"/>
      <c r="Q95" s="31"/>
      <c r="R95" s="31"/>
      <c r="S95" s="31"/>
      <c r="T95" s="31"/>
      <c r="U95" s="31"/>
    </row>
    <row r="96" spans="1:21" ht="104.25" customHeight="1">
      <c r="A96" s="19" t="s">
        <v>147</v>
      </c>
      <c r="B96" s="35" t="s">
        <v>156</v>
      </c>
      <c r="C96" s="20" t="s">
        <v>138</v>
      </c>
      <c r="D96" s="20" t="s">
        <v>9</v>
      </c>
      <c r="E96" s="20" t="s">
        <v>150</v>
      </c>
      <c r="F96" s="20"/>
      <c r="G96" s="16">
        <f>G97</f>
        <v>1200000</v>
      </c>
      <c r="H96" s="16">
        <v>0</v>
      </c>
      <c r="I96" s="16">
        <v>0</v>
      </c>
      <c r="J96" s="30"/>
      <c r="K96" s="31"/>
      <c r="L96" s="31"/>
      <c r="M96" s="31"/>
      <c r="N96" s="31"/>
      <c r="O96" s="31"/>
      <c r="P96" s="31"/>
      <c r="Q96" s="31"/>
      <c r="R96" s="31"/>
      <c r="S96" s="31"/>
      <c r="T96" s="31"/>
      <c r="U96" s="31"/>
    </row>
    <row r="97" spans="1:21" ht="45.75" customHeight="1">
      <c r="A97" s="19" t="s">
        <v>40</v>
      </c>
      <c r="B97" s="35" t="s">
        <v>156</v>
      </c>
      <c r="C97" s="20" t="s">
        <v>138</v>
      </c>
      <c r="D97" s="20" t="s">
        <v>9</v>
      </c>
      <c r="E97" s="20" t="s">
        <v>150</v>
      </c>
      <c r="F97" s="20" t="s">
        <v>41</v>
      </c>
      <c r="G97" s="16">
        <v>1200000</v>
      </c>
      <c r="H97" s="16">
        <v>0</v>
      </c>
      <c r="I97" s="16">
        <v>0</v>
      </c>
      <c r="J97" s="30"/>
      <c r="K97" s="31"/>
      <c r="L97" s="31"/>
      <c r="M97" s="31"/>
      <c r="N97" s="31"/>
      <c r="O97" s="31"/>
      <c r="P97" s="31"/>
      <c r="Q97" s="31"/>
      <c r="R97" s="31"/>
      <c r="S97" s="31"/>
      <c r="T97" s="31"/>
      <c r="U97" s="31"/>
    </row>
    <row r="98" spans="1:21" ht="96" customHeight="1">
      <c r="A98" s="19" t="s">
        <v>148</v>
      </c>
      <c r="B98" s="35" t="s">
        <v>156</v>
      </c>
      <c r="C98" s="20" t="s">
        <v>138</v>
      </c>
      <c r="D98" s="20" t="s">
        <v>9</v>
      </c>
      <c r="E98" s="20" t="s">
        <v>151</v>
      </c>
      <c r="F98" s="20"/>
      <c r="G98" s="16">
        <f>G99</f>
        <v>3231840</v>
      </c>
      <c r="H98" s="16">
        <v>0</v>
      </c>
      <c r="I98" s="16">
        <v>0</v>
      </c>
      <c r="J98" s="30"/>
      <c r="K98" s="31"/>
      <c r="L98" s="31"/>
      <c r="M98" s="31"/>
      <c r="N98" s="31"/>
      <c r="O98" s="31"/>
      <c r="P98" s="31"/>
      <c r="Q98" s="31"/>
      <c r="R98" s="31"/>
      <c r="S98" s="31"/>
      <c r="T98" s="31"/>
      <c r="U98" s="31"/>
    </row>
    <row r="99" spans="1:21" ht="45.75" customHeight="1">
      <c r="A99" s="19" t="s">
        <v>40</v>
      </c>
      <c r="B99" s="35" t="s">
        <v>156</v>
      </c>
      <c r="C99" s="20" t="s">
        <v>138</v>
      </c>
      <c r="D99" s="20" t="s">
        <v>9</v>
      </c>
      <c r="E99" s="20" t="s">
        <v>151</v>
      </c>
      <c r="F99" s="20" t="s">
        <v>41</v>
      </c>
      <c r="G99" s="16">
        <v>3231840</v>
      </c>
      <c r="H99" s="16">
        <v>0</v>
      </c>
      <c r="I99" s="16">
        <v>0</v>
      </c>
      <c r="J99" s="30"/>
      <c r="K99" s="31"/>
      <c r="L99" s="31"/>
      <c r="M99" s="31"/>
      <c r="N99" s="31"/>
      <c r="O99" s="31"/>
      <c r="P99" s="31"/>
      <c r="Q99" s="31"/>
      <c r="R99" s="31"/>
      <c r="S99" s="31"/>
      <c r="T99" s="31"/>
      <c r="U99" s="31"/>
    </row>
    <row r="100" spans="1:21" ht="60" customHeight="1">
      <c r="A100" s="19" t="s">
        <v>153</v>
      </c>
      <c r="B100" s="35" t="s">
        <v>156</v>
      </c>
      <c r="C100" s="20" t="s">
        <v>138</v>
      </c>
      <c r="D100" s="20" t="s">
        <v>9</v>
      </c>
      <c r="E100" s="20" t="s">
        <v>152</v>
      </c>
      <c r="F100" s="20"/>
      <c r="G100" s="16">
        <f>G101</f>
        <v>97500</v>
      </c>
      <c r="H100" s="16">
        <v>0</v>
      </c>
      <c r="I100" s="16">
        <v>0</v>
      </c>
      <c r="J100" s="32"/>
      <c r="K100" s="31"/>
      <c r="L100" s="31"/>
      <c r="M100" s="31"/>
      <c r="N100" s="31"/>
      <c r="O100" s="31"/>
      <c r="P100" s="31"/>
      <c r="Q100" s="31"/>
      <c r="R100" s="31"/>
      <c r="S100" s="31"/>
      <c r="T100" s="31"/>
      <c r="U100" s="31"/>
    </row>
    <row r="101" spans="1:21" ht="52.5" customHeight="1">
      <c r="A101" s="19" t="s">
        <v>40</v>
      </c>
      <c r="B101" s="35" t="s">
        <v>156</v>
      </c>
      <c r="C101" s="20" t="s">
        <v>138</v>
      </c>
      <c r="D101" s="20" t="s">
        <v>9</v>
      </c>
      <c r="E101" s="20" t="s">
        <v>152</v>
      </c>
      <c r="F101" s="20" t="s">
        <v>41</v>
      </c>
      <c r="G101" s="16">
        <v>97500</v>
      </c>
      <c r="H101" s="16">
        <v>0</v>
      </c>
      <c r="I101" s="16">
        <v>0</v>
      </c>
      <c r="J101" s="32"/>
      <c r="K101" s="31"/>
      <c r="L101" s="31"/>
      <c r="M101" s="31"/>
      <c r="N101" s="31"/>
      <c r="O101" s="31"/>
      <c r="P101" s="31"/>
      <c r="Q101" s="31"/>
      <c r="R101" s="31"/>
      <c r="S101" s="31"/>
      <c r="T101" s="31"/>
      <c r="U101" s="31"/>
    </row>
    <row r="102" spans="1:21" ht="33.75" customHeight="1">
      <c r="A102" s="26" t="s">
        <v>93</v>
      </c>
      <c r="B102" s="34" t="s">
        <v>156</v>
      </c>
      <c r="C102" s="22" t="s">
        <v>74</v>
      </c>
      <c r="D102" s="22" t="s">
        <v>10</v>
      </c>
      <c r="E102" s="22"/>
      <c r="F102" s="22"/>
      <c r="G102" s="15">
        <f>G103+G108</f>
        <v>347698</v>
      </c>
      <c r="H102" s="15">
        <f>H103+H108</f>
        <v>99938</v>
      </c>
      <c r="I102" s="15">
        <f>I103+I108</f>
        <v>103790</v>
      </c>
    </row>
    <row r="103" spans="1:21" ht="23.25" customHeight="1">
      <c r="A103" s="24" t="s">
        <v>94</v>
      </c>
      <c r="B103" s="34" t="s">
        <v>156</v>
      </c>
      <c r="C103" s="25" t="s">
        <v>74</v>
      </c>
      <c r="D103" s="25" t="s">
        <v>9</v>
      </c>
      <c r="E103" s="25"/>
      <c r="F103" s="25"/>
      <c r="G103" s="17">
        <f t="shared" ref="G103:G106" si="32">G104</f>
        <v>327698</v>
      </c>
      <c r="H103" s="17">
        <f t="shared" ref="H103:I105" si="33">H104</f>
        <v>89938</v>
      </c>
      <c r="I103" s="17">
        <f t="shared" si="33"/>
        <v>93790</v>
      </c>
    </row>
    <row r="104" spans="1:21" ht="37.5" customHeight="1">
      <c r="A104" s="19" t="s">
        <v>113</v>
      </c>
      <c r="B104" s="35" t="s">
        <v>156</v>
      </c>
      <c r="C104" s="20" t="s">
        <v>74</v>
      </c>
      <c r="D104" s="20" t="s">
        <v>9</v>
      </c>
      <c r="E104" s="20" t="s">
        <v>60</v>
      </c>
      <c r="F104" s="20"/>
      <c r="G104" s="16">
        <f>G105</f>
        <v>327698</v>
      </c>
      <c r="H104" s="16">
        <f t="shared" si="33"/>
        <v>89938</v>
      </c>
      <c r="I104" s="16">
        <f t="shared" si="33"/>
        <v>93790</v>
      </c>
    </row>
    <row r="105" spans="1:21" ht="37.5" customHeight="1">
      <c r="A105" s="24" t="s">
        <v>61</v>
      </c>
      <c r="B105" s="35" t="s">
        <v>156</v>
      </c>
      <c r="C105" s="20" t="s">
        <v>74</v>
      </c>
      <c r="D105" s="20" t="s">
        <v>9</v>
      </c>
      <c r="E105" s="20" t="s">
        <v>62</v>
      </c>
      <c r="F105" s="20"/>
      <c r="G105" s="16">
        <f>G106</f>
        <v>327698</v>
      </c>
      <c r="H105" s="16">
        <f t="shared" si="33"/>
        <v>89938</v>
      </c>
      <c r="I105" s="16">
        <f t="shared" si="33"/>
        <v>93790</v>
      </c>
    </row>
    <row r="106" spans="1:21" ht="50.25" customHeight="1">
      <c r="A106" s="19" t="s">
        <v>96</v>
      </c>
      <c r="B106" s="35" t="s">
        <v>156</v>
      </c>
      <c r="C106" s="20" t="s">
        <v>74</v>
      </c>
      <c r="D106" s="20" t="s">
        <v>9</v>
      </c>
      <c r="E106" s="20" t="s">
        <v>114</v>
      </c>
      <c r="F106" s="20"/>
      <c r="G106" s="16">
        <f t="shared" si="32"/>
        <v>327698</v>
      </c>
      <c r="H106" s="16">
        <f t="shared" ref="H106:I106" si="34">H107</f>
        <v>89938</v>
      </c>
      <c r="I106" s="16">
        <f t="shared" si="34"/>
        <v>93790</v>
      </c>
    </row>
    <row r="107" spans="1:21" ht="39" customHeight="1">
      <c r="A107" s="19" t="s">
        <v>95</v>
      </c>
      <c r="B107" s="35" t="s">
        <v>156</v>
      </c>
      <c r="C107" s="20" t="s">
        <v>74</v>
      </c>
      <c r="D107" s="20" t="s">
        <v>9</v>
      </c>
      <c r="E107" s="20" t="s">
        <v>114</v>
      </c>
      <c r="F107" s="20" t="s">
        <v>92</v>
      </c>
      <c r="G107" s="16">
        <v>327698</v>
      </c>
      <c r="H107" s="23">
        <v>89938</v>
      </c>
      <c r="I107" s="23">
        <v>93790</v>
      </c>
    </row>
    <row r="108" spans="1:21" ht="27.75" customHeight="1">
      <c r="A108" s="24" t="s">
        <v>115</v>
      </c>
      <c r="B108" s="35" t="s">
        <v>156</v>
      </c>
      <c r="C108" s="25" t="s">
        <v>74</v>
      </c>
      <c r="D108" s="25" t="s">
        <v>20</v>
      </c>
      <c r="E108" s="25"/>
      <c r="F108" s="25"/>
      <c r="G108" s="17">
        <f>G109</f>
        <v>20000</v>
      </c>
      <c r="H108" s="17">
        <f t="shared" ref="H108:I111" si="35">H109</f>
        <v>10000</v>
      </c>
      <c r="I108" s="17">
        <f t="shared" si="35"/>
        <v>10000</v>
      </c>
    </row>
    <row r="109" spans="1:21" ht="39" customHeight="1">
      <c r="A109" s="19" t="s">
        <v>113</v>
      </c>
      <c r="B109" s="35" t="s">
        <v>156</v>
      </c>
      <c r="C109" s="20" t="s">
        <v>74</v>
      </c>
      <c r="D109" s="20" t="s">
        <v>20</v>
      </c>
      <c r="E109" s="20" t="s">
        <v>60</v>
      </c>
      <c r="F109" s="20"/>
      <c r="G109" s="16">
        <f>G110</f>
        <v>20000</v>
      </c>
      <c r="H109" s="16">
        <f t="shared" si="35"/>
        <v>10000</v>
      </c>
      <c r="I109" s="16">
        <f t="shared" si="35"/>
        <v>10000</v>
      </c>
    </row>
    <row r="110" spans="1:21" ht="39" customHeight="1">
      <c r="A110" s="24" t="s">
        <v>61</v>
      </c>
      <c r="B110" s="35" t="s">
        <v>156</v>
      </c>
      <c r="C110" s="20" t="s">
        <v>74</v>
      </c>
      <c r="D110" s="20" t="s">
        <v>20</v>
      </c>
      <c r="E110" s="20" t="s">
        <v>62</v>
      </c>
      <c r="F110" s="20"/>
      <c r="G110" s="16">
        <f>G111</f>
        <v>20000</v>
      </c>
      <c r="H110" s="16">
        <f t="shared" si="35"/>
        <v>10000</v>
      </c>
      <c r="I110" s="16">
        <f t="shared" si="35"/>
        <v>10000</v>
      </c>
    </row>
    <row r="111" spans="1:21" ht="48.75" customHeight="1">
      <c r="A111" s="19" t="s">
        <v>116</v>
      </c>
      <c r="B111" s="35" t="s">
        <v>156</v>
      </c>
      <c r="C111" s="20" t="s">
        <v>74</v>
      </c>
      <c r="D111" s="20" t="s">
        <v>20</v>
      </c>
      <c r="E111" s="20" t="s">
        <v>117</v>
      </c>
      <c r="F111" s="20"/>
      <c r="G111" s="16">
        <f>G112</f>
        <v>20000</v>
      </c>
      <c r="H111" s="16">
        <f t="shared" si="35"/>
        <v>10000</v>
      </c>
      <c r="I111" s="16">
        <f t="shared" si="35"/>
        <v>10000</v>
      </c>
    </row>
    <row r="112" spans="1:21" ht="47.25" customHeight="1">
      <c r="A112" s="19" t="s">
        <v>40</v>
      </c>
      <c r="B112" s="35" t="s">
        <v>156</v>
      </c>
      <c r="C112" s="20" t="s">
        <v>74</v>
      </c>
      <c r="D112" s="20" t="s">
        <v>20</v>
      </c>
      <c r="E112" s="20" t="s">
        <v>117</v>
      </c>
      <c r="F112" s="20" t="s">
        <v>41</v>
      </c>
      <c r="G112" s="16">
        <v>20000</v>
      </c>
      <c r="H112" s="23">
        <v>10000</v>
      </c>
      <c r="I112" s="23">
        <v>10000</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2024-01-17T07:04:22Z</dcterms:modified>
</cp:coreProperties>
</file>