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Лист1!$A$1:$E$59</definedName>
  </definedNames>
  <calcPr calcId="124519"/>
</workbook>
</file>

<file path=xl/calcChain.xml><?xml version="1.0" encoding="utf-8"?>
<calcChain xmlns="http://schemas.openxmlformats.org/spreadsheetml/2006/main">
  <c r="E34" i="1"/>
  <c r="D34"/>
  <c r="C34"/>
  <c r="C49"/>
  <c r="C50"/>
  <c r="E47"/>
  <c r="E46" s="1"/>
  <c r="E45" s="1"/>
  <c r="D47"/>
  <c r="D46" s="1"/>
  <c r="D45" s="1"/>
  <c r="C45"/>
  <c r="C46"/>
  <c r="C47"/>
  <c r="C43" l="1"/>
  <c r="C40"/>
  <c r="E15"/>
  <c r="D15"/>
  <c r="C15"/>
  <c r="E40" l="1"/>
  <c r="E39" s="1"/>
  <c r="D40"/>
  <c r="D39" s="1"/>
  <c r="C39"/>
  <c r="E32" l="1"/>
  <c r="E31" s="1"/>
  <c r="D32"/>
  <c r="D31" s="1"/>
  <c r="C32"/>
  <c r="C31" s="1"/>
  <c r="E14" l="1"/>
  <c r="D14"/>
  <c r="C14"/>
  <c r="E43"/>
  <c r="E42" s="1"/>
  <c r="D43"/>
  <c r="D42" s="1"/>
  <c r="C42"/>
  <c r="E37"/>
  <c r="E36" s="1"/>
  <c r="D37"/>
  <c r="D36" s="1"/>
  <c r="C37"/>
  <c r="C36" s="1"/>
  <c r="E27"/>
  <c r="D27"/>
  <c r="C27"/>
  <c r="E29"/>
  <c r="D29"/>
  <c r="C29"/>
  <c r="E24"/>
  <c r="D24"/>
  <c r="C24"/>
  <c r="E21"/>
  <c r="E20" s="1"/>
  <c r="D21"/>
  <c r="D20" s="1"/>
  <c r="C21"/>
  <c r="C20" s="1"/>
  <c r="E35" l="1"/>
  <c r="C35"/>
  <c r="D35"/>
  <c r="E26"/>
  <c r="E23" s="1"/>
  <c r="E13" s="1"/>
  <c r="J16" s="1"/>
  <c r="D26"/>
  <c r="D23" s="1"/>
  <c r="D13" s="1"/>
  <c r="I16" s="1"/>
  <c r="C26"/>
  <c r="C23" s="1"/>
  <c r="C13" s="1"/>
  <c r="C12" l="1"/>
  <c r="D12"/>
  <c r="E12"/>
  <c r="I19"/>
</calcChain>
</file>

<file path=xl/sharedStrings.xml><?xml version="1.0" encoding="utf-8"?>
<sst xmlns="http://schemas.openxmlformats.org/spreadsheetml/2006/main" count="91" uniqueCount="89">
  <si>
    <t xml:space="preserve">                                                                                                                                                                    рублей</t>
  </si>
  <si>
    <t>Код бюджетной классификации Российской Федерации</t>
  </si>
  <si>
    <t>Наименование доходов</t>
  </si>
  <si>
    <t xml:space="preserve">         ВСЕГО ДОХОДОВ</t>
  </si>
  <si>
    <t>1 00 00000 00 0000 000</t>
  </si>
  <si>
    <t xml:space="preserve"> 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</si>
  <si>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</si>
  <si>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</si>
  <si>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</si>
  <si>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</si>
  <si>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</si>
  <si>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</si>
  <si>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</si>
  <si>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</si>
  <si>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</si>
  <si>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</si>
  <si>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</si>
  <si>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</si>
  <si>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</si>
  <si>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</si>
  <si>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</si>
  <si>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</si>
  <si>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</si>
  <si>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</si>
  <si>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</si>
  <si>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</si>
  <si>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</si>
  <si>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</si>
  <si>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</si>
  <si>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</si>
  <si>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</si>
  <si>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</si>
  <si>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</si>
  <si>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</si>
  <si>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</si>
  <si>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</si>
  <si>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</si>
  <si>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</si>
  <si>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</si>
  <si>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</si>
  <si>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</si>
  <si>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</si>
  <si>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2 02 30000 00 0000 150</t>
  </si>
  <si>
    <t>Субвенции бюджетам бюджетной системы Российской Федерации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</si>
  <si>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</si>
  <si>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</si>
  <si>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</si>
  <si>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</si>
  <si>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Приложение № 2</t>
  </si>
  <si>
    <t>Сумма на 2025 год</t>
  </si>
  <si>
    <t>Сумма на 2026 год</t>
  </si>
  <si>
    <t>1 01 02130 01 0000 110</t>
  </si>
  <si>
    <t>1 01 02030 01 0000 110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</si>
  <si>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</si>
  <si>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</si>
  <si>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</si>
  <si>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</si>
  <si>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1 17 15030 10 0000 150</t>
  </si>
  <si>
    <t>Инициативные платежи, зачисляемые в бюджеты сельских поселений</t>
  </si>
  <si>
    <t>2 02 29999 10 0000 150</t>
  </si>
  <si>
    <t>Прочие субсидии бюджетам сельских поселений</t>
  </si>
  <si>
    <t>2 02 29999 00 0000 150</t>
  </si>
  <si>
    <t>Прочие субсидии</t>
  </si>
  <si>
    <t>2 02 20000 00 0000 150</t>
  </si>
  <si>
    <t>Субсидии бюджетам бюджетной системы Российской Федерации (межбюджетные субсидии)</t>
  </si>
  <si>
    <t>Сумма на 2027 год</t>
  </si>
  <si>
    <t>1 01 02140 01 0000 110</t>
  </si>
  <si>
    <t>условно утверж 2026 (2,5%)и 2027 (5%)</t>
  </si>
  <si>
    <t>Прогнозируемое поступление доходов в бюджет муниципального образования «Старолещинское сельское поселение» Солнцевского муниципального района Курской области в 2025 году и в плановом периоде 2026 и 2027 годов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</si>
  <si>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 налоговым резидентом Российской Федерации в виде дивидентов(в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дивидентов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</si>
  <si>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дивидентов)( 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 </t>
  </si>
  <si>
    <t xml:space="preserve">Налог на доходы физических лиц в отношении доходов от долевого участия в организации, полученных физическим лицом- налоговым резидентом Российской Федерации в виде дивидендов (в части суммы налога, не превышающей 650 000 рублей за налоговые периоды до 1 января 2025 года, а также в части суммы налога, не превышающей 312 тысяч рублей за налоговые периоды после 1 января 2025 года) </t>
  </si>
  <si>
    <t>Налог на доходы физических лиц в отношении доходов от долевого участия в организации, полученных физическим лицом- налоговым резидентом Российской Федерации в виде дивидендов (в части суммы налога, превышающей 650 000 рублей за налоговые периоды до 1 января 2025 года, а также в части суммы налога, превышающей 312 тысяч рублей за налоговые периоды плсле 1 января 2025 года)</t>
  </si>
  <si>
    <t>к  решению Собрания депутатов Старолещинского сельсовета Солнцевского района  Курской области  от 17.12.2024 года № 30/7  «О бюджете муниципального образования «Старолещинское сельское поселение» Солнцевского муниципального района Курской области на 2025 год и на плановый период  2026 и 2027 годов"</t>
  </si>
  <si>
    <t>к  решению Собрания депутатов Старолещинского сельсовета Солнцевского района  Курской области   от ____.04.2025 года № _____ "О внесении изменений в решение Собрания депутатов Старолещинского сельсовета Солнцевского района  Курской области от 17.12.2024 года № 30/7 "О бюджете муниципального образования "Старолещинское сельское поселение" Солнцевского муниципального района Курской области на 2025 год и на плановый период  2026 и 2027 годов"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</si>
  <si>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</si>
  <si>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</si>
  <si>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2 18 00000 10 0000 150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</si>
  <si>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</si>
  <si>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</si>
  <si>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</si>
  <si>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</si>
  <si>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</si>
  <si>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2 19 00000 00 0000 000</t>
  </si>
  <si>
    <t>2 19 00000 10 0000 150</t>
  </si>
  <si>
    <t>2 19 60010 10 0000 150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</si>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</sst>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wrapText="1"/>
    </xf>
    <xf numFmtId="0" fontId="5" fillId="0" borderId="1" xfId="1" applyNumberFormat="1" applyFont="1" applyFill="1" applyBorder="1" applyAlignment="1">
      <alignment wrapText="1" readingOrder="1"/>
    </xf>
    <xf numFmtId="0" fontId="7" fillId="0" borderId="0" xfId="0" applyFont="1"/>
    <xf numFmtId="0" fontId="7" fillId="0" borderId="0" xfId="0" applyFont="1" applyAlignment="1">
      <alignment wrapText="1"/>
    </xf>
    <xf numFmtId="4" fontId="6" fillId="0" borderId="1" xfId="1" applyNumberFormat="1" applyFont="1" applyFill="1" applyBorder="1" applyAlignment="1">
      <alignment horizontal="center" wrapText="1" readingOrder="1"/>
    </xf>
    <xf numFmtId="4" fontId="5" fillId="0" borderId="1" xfId="1" applyNumberFormat="1" applyFont="1" applyFill="1" applyBorder="1" applyAlignment="1">
      <alignment horizontal="center" wrapText="1" readingOrder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1" applyNumberFormat="1" applyFont="1" applyFill="1" applyBorder="1" applyAlignment="1">
      <alignment horizontal="left" wrapText="1"/>
    </xf>
    <xf numFmtId="0" fontId="6" fillId="0" borderId="1" xfId="1" applyNumberFormat="1" applyFont="1" applyFill="1" applyBorder="1" applyAlignment="1">
      <alignment horizontal="left" wrapText="1" readingOrder="1"/>
    </xf>
    <xf numFmtId="43" fontId="7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43" fontId="8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43" fontId="9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43" fontId="10" fillId="0" borderId="1" xfId="0" applyNumberFormat="1" applyFont="1" applyBorder="1"/>
    <xf numFmtId="164" fontId="0" fillId="0" borderId="0" xfId="0" applyNumberFormat="1"/>
    <xf numFmtId="0" fontId="11" fillId="0" borderId="2" xfId="1" applyNumberFormat="1" applyFont="1" applyFill="1" applyBorder="1" applyAlignment="1">
      <alignment horizontal="center" wrapText="1" readingOrder="1"/>
    </xf>
    <xf numFmtId="0" fontId="6" fillId="0" borderId="3" xfId="1" applyNumberFormat="1" applyFont="1" applyFill="1" applyBorder="1" applyAlignment="1">
      <alignment horizontal="center" wrapText="1" readingOrder="1"/>
    </xf>
    <xf numFmtId="0" fontId="12" fillId="0" borderId="4" xfId="0" applyFont="1" applyFill="1" applyBorder="1" applyAlignment="1">
      <alignment horizontal="center"/>
    </xf>
    <xf numFmtId="0" fontId="13" fillId="0" borderId="5" xfId="1" applyNumberFormat="1" applyFont="1" applyFill="1" applyBorder="1" applyAlignment="1">
      <alignment horizontal="center" wrapText="1" readingOrder="1"/>
    </xf>
    <xf numFmtId="0" fontId="7" fillId="0" borderId="1" xfId="0" applyFont="1" applyFill="1" applyBorder="1"/>
    <xf numFmtId="0" fontId="14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horizontal="justify" vertical="top" wrapText="1"/>
    </xf>
    <xf numFmtId="43" fontId="0" fillId="0" borderId="0" xfId="0" applyNumberFormat="1"/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view="pageBreakPreview" zoomScale="110" zoomScaleSheetLayoutView="110" workbookViewId="0">
      <selection activeCell="A51" sqref="A51:XFD51"/>
    </sheetView>
  </sheetViews>
  <sheetFormatPr defaultRowHeight="15"/>
  <cols>
    <col min="1" max="1" width="26.85546875" customWidth="1"/>
    <col min="2" max="2" width="41.140625" customWidth="1"/>
    <col min="3" max="3" width="25.140625" customWidth="1"/>
    <col min="4" max="4" width="21.5703125" customWidth="1"/>
    <col min="5" max="5" width="28.28515625" customWidth="1"/>
    <col min="9" max="9" width="28.5703125" customWidth="1"/>
    <col min="10" max="10" width="17" customWidth="1"/>
  </cols>
  <sheetData>
    <row r="1" spans="1:10">
      <c r="C1" s="6"/>
      <c r="D1" s="6"/>
      <c r="E1" s="6" t="s">
        <v>48</v>
      </c>
    </row>
    <row r="2" spans="1:10" ht="99" customHeight="1">
      <c r="C2" s="39" t="s">
        <v>74</v>
      </c>
      <c r="D2" s="39"/>
      <c r="E2" s="39"/>
    </row>
    <row r="4" spans="1:10" ht="15.75">
      <c r="A4" s="1"/>
      <c r="B4" s="1"/>
      <c r="C4" s="36" t="s">
        <v>48</v>
      </c>
      <c r="D4" s="36"/>
      <c r="E4" s="36"/>
    </row>
    <row r="5" spans="1:10" ht="69.75" customHeight="1">
      <c r="A5" s="6"/>
      <c r="B5" s="6"/>
      <c r="C5" s="39" t="s">
        <v>73</v>
      </c>
      <c r="D5" s="40"/>
      <c r="E5" s="40"/>
    </row>
    <row r="6" spans="1:10" ht="24.75" customHeight="1">
      <c r="A6" s="6"/>
      <c r="B6" s="6"/>
      <c r="C6" s="6"/>
      <c r="D6" s="7"/>
      <c r="E6" s="7"/>
    </row>
    <row r="7" spans="1:10" ht="34.5" customHeight="1">
      <c r="A7" s="38" t="s">
        <v>68</v>
      </c>
      <c r="B7" s="38"/>
      <c r="C7" s="38"/>
      <c r="D7" s="38"/>
      <c r="E7" s="38"/>
    </row>
    <row r="9" spans="1:10" ht="18.75" customHeight="1">
      <c r="A9" s="37" t="s">
        <v>0</v>
      </c>
      <c r="B9" s="37"/>
      <c r="C9" s="37"/>
      <c r="D9" s="37"/>
      <c r="E9" s="37"/>
    </row>
    <row r="10" spans="1:10" ht="38.25" customHeight="1">
      <c r="A10" s="2" t="s">
        <v>1</v>
      </c>
      <c r="B10" s="3" t="s">
        <v>2</v>
      </c>
      <c r="C10" s="2" t="s">
        <v>49</v>
      </c>
      <c r="D10" s="2" t="s">
        <v>50</v>
      </c>
      <c r="E10" s="2" t="s">
        <v>65</v>
      </c>
    </row>
    <row r="11" spans="1:10">
      <c r="A11" s="2">
        <v>1</v>
      </c>
      <c r="B11" s="4">
        <v>2</v>
      </c>
      <c r="C11" s="2">
        <v>3</v>
      </c>
      <c r="D11" s="2">
        <v>4</v>
      </c>
      <c r="E11" s="2">
        <v>5</v>
      </c>
    </row>
    <row r="12" spans="1:10" ht="28.5" customHeight="1">
      <c r="A12" s="5" t="s">
        <v>3</v>
      </c>
      <c r="B12" s="5"/>
      <c r="C12" s="8">
        <f>C13+C34</f>
        <v>4949356.5299999993</v>
      </c>
      <c r="D12" s="8">
        <f>D13+D34</f>
        <v>3865658</v>
      </c>
      <c r="E12" s="8">
        <f>E13+E34</f>
        <v>3921979</v>
      </c>
    </row>
    <row r="13" spans="1:10" ht="39" customHeight="1">
      <c r="A13" s="13" t="s">
        <v>4</v>
      </c>
      <c r="B13" s="12" t="s">
        <v>5</v>
      </c>
      <c r="C13" s="9">
        <f>C14+C20+C23+C31</f>
        <v>3051063</v>
      </c>
      <c r="D13" s="9">
        <f t="shared" ref="D13:E13" si="0">D14+D20+D23+D31</f>
        <v>3116012</v>
      </c>
      <c r="E13" s="9">
        <f t="shared" si="0"/>
        <v>3199743</v>
      </c>
    </row>
    <row r="14" spans="1:10" ht="37.5" customHeight="1">
      <c r="A14" s="18" t="s">
        <v>6</v>
      </c>
      <c r="B14" s="19" t="s">
        <v>7</v>
      </c>
      <c r="C14" s="20">
        <f>C15</f>
        <v>372935</v>
      </c>
      <c r="D14" s="20">
        <f t="shared" ref="D14:E14" si="1">D15</f>
        <v>398650</v>
      </c>
      <c r="E14" s="20">
        <f t="shared" si="1"/>
        <v>402148</v>
      </c>
      <c r="I14" t="s">
        <v>67</v>
      </c>
    </row>
    <row r="15" spans="1:10" ht="22.5" customHeight="1">
      <c r="A15" s="18" t="s">
        <v>8</v>
      </c>
      <c r="B15" s="19" t="s">
        <v>9</v>
      </c>
      <c r="C15" s="20">
        <f>C16+C19+C17+C18</f>
        <v>372935</v>
      </c>
      <c r="D15" s="20">
        <f t="shared" ref="D15:E15" si="2">D16+D19+D17+D18</f>
        <v>398650</v>
      </c>
      <c r="E15" s="20">
        <f t="shared" si="2"/>
        <v>402148</v>
      </c>
      <c r="I15">
        <v>2026</v>
      </c>
      <c r="J15">
        <v>2027</v>
      </c>
    </row>
    <row r="16" spans="1:10" ht="324" customHeight="1">
      <c r="A16" s="10" t="s">
        <v>10</v>
      </c>
      <c r="B16" s="33" t="s">
        <v>69</v>
      </c>
      <c r="C16" s="14">
        <v>346487</v>
      </c>
      <c r="D16" s="14">
        <v>370874</v>
      </c>
      <c r="E16" s="14">
        <v>372001</v>
      </c>
      <c r="I16">
        <f>(D13+D36)*2.5%</f>
        <v>92203.025000000009</v>
      </c>
      <c r="J16" s="32">
        <f>(E13+E36)*5%</f>
        <v>186909.90000000002</v>
      </c>
    </row>
    <row r="17" spans="1:9" ht="216" customHeight="1">
      <c r="A17" s="10" t="s">
        <v>52</v>
      </c>
      <c r="B17" s="11" t="s">
        <v>70</v>
      </c>
      <c r="C17" s="14">
        <v>709</v>
      </c>
      <c r="D17" s="14">
        <v>758</v>
      </c>
      <c r="E17" s="14">
        <v>800</v>
      </c>
    </row>
    <row r="18" spans="1:9" ht="177.75" customHeight="1">
      <c r="A18" s="10" t="s">
        <v>51</v>
      </c>
      <c r="B18" s="11" t="s">
        <v>71</v>
      </c>
      <c r="C18" s="14">
        <v>19773</v>
      </c>
      <c r="D18" s="14">
        <v>20563</v>
      </c>
      <c r="E18" s="14">
        <v>22438</v>
      </c>
    </row>
    <row r="19" spans="1:9" ht="157.5" customHeight="1">
      <c r="A19" s="10" t="s">
        <v>66</v>
      </c>
      <c r="B19" s="11" t="s">
        <v>72</v>
      </c>
      <c r="C19" s="14">
        <v>5966</v>
      </c>
      <c r="D19" s="14">
        <v>6455</v>
      </c>
      <c r="E19" s="14">
        <v>6909</v>
      </c>
      <c r="I19" s="24">
        <f>(E13+E36)*5%</f>
        <v>186909.90000000002</v>
      </c>
    </row>
    <row r="20" spans="1:9" ht="37.5" customHeight="1">
      <c r="A20" s="15" t="s">
        <v>11</v>
      </c>
      <c r="B20" s="16" t="s">
        <v>12</v>
      </c>
      <c r="C20" s="17">
        <f>C21</f>
        <v>1083312</v>
      </c>
      <c r="D20" s="17">
        <f t="shared" ref="D20:E21" si="3">D21</f>
        <v>1146766</v>
      </c>
      <c r="E20" s="17">
        <f t="shared" si="3"/>
        <v>1211010</v>
      </c>
    </row>
    <row r="21" spans="1:9" ht="31.5" customHeight="1">
      <c r="A21" s="10" t="s">
        <v>13</v>
      </c>
      <c r="B21" s="11" t="s">
        <v>14</v>
      </c>
      <c r="C21" s="14">
        <f>C22</f>
        <v>1083312</v>
      </c>
      <c r="D21" s="14">
        <f t="shared" si="3"/>
        <v>1146766</v>
      </c>
      <c r="E21" s="14">
        <f t="shared" si="3"/>
        <v>1211010</v>
      </c>
    </row>
    <row r="22" spans="1:9" ht="31.5" customHeight="1">
      <c r="A22" s="10" t="s">
        <v>15</v>
      </c>
      <c r="B22" s="11" t="s">
        <v>14</v>
      </c>
      <c r="C22" s="14">
        <v>1083312</v>
      </c>
      <c r="D22" s="14">
        <v>1146766</v>
      </c>
      <c r="E22" s="14">
        <v>1211010</v>
      </c>
    </row>
    <row r="23" spans="1:9">
      <c r="A23" s="15" t="s">
        <v>16</v>
      </c>
      <c r="B23" s="16" t="s">
        <v>17</v>
      </c>
      <c r="C23" s="17">
        <f>C24+C26</f>
        <v>1554816</v>
      </c>
      <c r="D23" s="17">
        <f t="shared" ref="D23:E23" si="4">D24+D26</f>
        <v>1570596</v>
      </c>
      <c r="E23" s="17">
        <f t="shared" si="4"/>
        <v>1586585</v>
      </c>
    </row>
    <row r="24" spans="1:9" ht="31.5" customHeight="1">
      <c r="A24" s="18" t="s">
        <v>18</v>
      </c>
      <c r="B24" s="19" t="s">
        <v>19</v>
      </c>
      <c r="C24" s="20">
        <f>C25</f>
        <v>120355</v>
      </c>
      <c r="D24" s="20">
        <f t="shared" ref="D24:E24" si="5">D25</f>
        <v>123634</v>
      </c>
      <c r="E24" s="20">
        <f t="shared" si="5"/>
        <v>126810</v>
      </c>
    </row>
    <row r="25" spans="1:9" ht="93" customHeight="1">
      <c r="A25" s="10" t="s">
        <v>20</v>
      </c>
      <c r="B25" s="11" t="s">
        <v>21</v>
      </c>
      <c r="C25" s="14">
        <v>120355</v>
      </c>
      <c r="D25" s="14">
        <v>123634</v>
      </c>
      <c r="E25" s="14">
        <v>126810</v>
      </c>
    </row>
    <row r="26" spans="1:9">
      <c r="A26" s="18" t="s">
        <v>22</v>
      </c>
      <c r="B26" s="19" t="s">
        <v>23</v>
      </c>
      <c r="C26" s="20">
        <f>C27+C29</f>
        <v>1434461</v>
      </c>
      <c r="D26" s="20">
        <f t="shared" ref="D26:E26" si="6">D27+D29</f>
        <v>1446962</v>
      </c>
      <c r="E26" s="20">
        <f t="shared" si="6"/>
        <v>1459775</v>
      </c>
    </row>
    <row r="27" spans="1:9">
      <c r="A27" s="21" t="s">
        <v>24</v>
      </c>
      <c r="B27" s="22" t="s">
        <v>25</v>
      </c>
      <c r="C27" s="23">
        <f>C28</f>
        <v>966648</v>
      </c>
      <c r="D27" s="23">
        <f t="shared" ref="D27:E27" si="7">D28</f>
        <v>966648</v>
      </c>
      <c r="E27" s="23">
        <f t="shared" si="7"/>
        <v>966648</v>
      </c>
    </row>
    <row r="28" spans="1:9" ht="66" customHeight="1">
      <c r="A28" s="10" t="s">
        <v>26</v>
      </c>
      <c r="B28" s="11" t="s">
        <v>27</v>
      </c>
      <c r="C28" s="14">
        <v>966648</v>
      </c>
      <c r="D28" s="14">
        <v>966648</v>
      </c>
      <c r="E28" s="14">
        <v>966648</v>
      </c>
    </row>
    <row r="29" spans="1:9" ht="30.75" customHeight="1">
      <c r="A29" s="21" t="s">
        <v>28</v>
      </c>
      <c r="B29" s="22" t="s">
        <v>29</v>
      </c>
      <c r="C29" s="23">
        <f>C30</f>
        <v>467813</v>
      </c>
      <c r="D29" s="23">
        <f t="shared" ref="D29:E29" si="8">D30</f>
        <v>480314</v>
      </c>
      <c r="E29" s="23">
        <f t="shared" si="8"/>
        <v>493127</v>
      </c>
    </row>
    <row r="30" spans="1:9" ht="64.5" customHeight="1">
      <c r="A30" s="10" t="s">
        <v>30</v>
      </c>
      <c r="B30" s="11" t="s">
        <v>31</v>
      </c>
      <c r="C30" s="14">
        <v>467813</v>
      </c>
      <c r="D30" s="14">
        <v>480314</v>
      </c>
      <c r="E30" s="14">
        <v>493127</v>
      </c>
    </row>
    <row r="31" spans="1:9" ht="30" customHeight="1">
      <c r="A31" s="26" t="s">
        <v>53</v>
      </c>
      <c r="B31" s="27" t="s">
        <v>54</v>
      </c>
      <c r="C31" s="17">
        <f>C32</f>
        <v>40000</v>
      </c>
      <c r="D31" s="17">
        <f t="shared" ref="D31:E32" si="9">D32</f>
        <v>0</v>
      </c>
      <c r="E31" s="17">
        <f t="shared" si="9"/>
        <v>0</v>
      </c>
    </row>
    <row r="32" spans="1:9" ht="17.25" customHeight="1">
      <c r="A32" s="28" t="s">
        <v>55</v>
      </c>
      <c r="B32" s="30" t="s">
        <v>56</v>
      </c>
      <c r="C32" s="14">
        <f>C33</f>
        <v>40000</v>
      </c>
      <c r="D32" s="14">
        <f t="shared" si="9"/>
        <v>0</v>
      </c>
      <c r="E32" s="14">
        <f t="shared" si="9"/>
        <v>0</v>
      </c>
    </row>
    <row r="33" spans="1:5" ht="33" customHeight="1">
      <c r="A33" s="25" t="s">
        <v>57</v>
      </c>
      <c r="B33" s="31" t="s">
        <v>58</v>
      </c>
      <c r="C33" s="14">
        <v>40000</v>
      </c>
      <c r="D33" s="14">
        <v>0</v>
      </c>
      <c r="E33" s="14">
        <v>0</v>
      </c>
    </row>
    <row r="34" spans="1:5" ht="36" customHeight="1">
      <c r="A34" s="15" t="s">
        <v>32</v>
      </c>
      <c r="B34" s="16" t="s">
        <v>33</v>
      </c>
      <c r="C34" s="17">
        <f>C35+C45+C49</f>
        <v>1898293.5299999998</v>
      </c>
      <c r="D34" s="17">
        <f t="shared" ref="D34:E34" si="10">D35+D45+D49</f>
        <v>749646</v>
      </c>
      <c r="E34" s="17">
        <f t="shared" si="10"/>
        <v>722236</v>
      </c>
    </row>
    <row r="35" spans="1:5" ht="78.75" customHeight="1">
      <c r="A35" s="15" t="s">
        <v>34</v>
      </c>
      <c r="B35" s="16" t="s">
        <v>35</v>
      </c>
      <c r="C35" s="17">
        <f>C36+C42+C39</f>
        <v>2035694</v>
      </c>
      <c r="D35" s="17">
        <f t="shared" ref="D35:E35" si="11">D36+D42+D39</f>
        <v>749646</v>
      </c>
      <c r="E35" s="17">
        <f t="shared" si="11"/>
        <v>722236</v>
      </c>
    </row>
    <row r="36" spans="1:5" ht="54" customHeight="1">
      <c r="A36" s="15" t="s">
        <v>36</v>
      </c>
      <c r="B36" s="16" t="s">
        <v>37</v>
      </c>
      <c r="C36" s="17">
        <f>C37</f>
        <v>673069</v>
      </c>
      <c r="D36" s="17">
        <f>D37</f>
        <v>572109</v>
      </c>
      <c r="E36" s="17">
        <f t="shared" ref="E36" si="12">E37</f>
        <v>538455</v>
      </c>
    </row>
    <row r="37" spans="1:5" ht="60">
      <c r="A37" s="18" t="s">
        <v>38</v>
      </c>
      <c r="B37" s="19" t="s">
        <v>39</v>
      </c>
      <c r="C37" s="20">
        <f>C38</f>
        <v>673069</v>
      </c>
      <c r="D37" s="20">
        <f t="shared" ref="D37:E37" si="13">D38</f>
        <v>572109</v>
      </c>
      <c r="E37" s="20">
        <f t="shared" si="13"/>
        <v>538455</v>
      </c>
    </row>
    <row r="38" spans="1:5" ht="78" customHeight="1">
      <c r="A38" s="10" t="s">
        <v>40</v>
      </c>
      <c r="B38" s="11" t="s">
        <v>41</v>
      </c>
      <c r="C38" s="14">
        <v>673069</v>
      </c>
      <c r="D38" s="14">
        <v>572109</v>
      </c>
      <c r="E38" s="14">
        <v>538455</v>
      </c>
    </row>
    <row r="39" spans="1:5" ht="48.75" customHeight="1">
      <c r="A39" s="15" t="s">
        <v>63</v>
      </c>
      <c r="B39" s="16" t="s">
        <v>64</v>
      </c>
      <c r="C39" s="17">
        <f>C40</f>
        <v>1200000</v>
      </c>
      <c r="D39" s="17">
        <f t="shared" ref="D39:E40" si="14">D40</f>
        <v>0</v>
      </c>
      <c r="E39" s="17">
        <f t="shared" si="14"/>
        <v>0</v>
      </c>
    </row>
    <row r="40" spans="1:5" ht="36" customHeight="1">
      <c r="A40" s="18" t="s">
        <v>61</v>
      </c>
      <c r="B40" s="19" t="s">
        <v>62</v>
      </c>
      <c r="C40" s="23">
        <f>C41</f>
        <v>1200000</v>
      </c>
      <c r="D40" s="23">
        <f t="shared" si="14"/>
        <v>0</v>
      </c>
      <c r="E40" s="23">
        <f t="shared" si="14"/>
        <v>0</v>
      </c>
    </row>
    <row r="41" spans="1:5" ht="42" customHeight="1">
      <c r="A41" s="29" t="s">
        <v>59</v>
      </c>
      <c r="B41" s="11" t="s">
        <v>60</v>
      </c>
      <c r="C41" s="14">
        <v>1200000</v>
      </c>
      <c r="D41" s="14">
        <v>0</v>
      </c>
      <c r="E41" s="14">
        <v>0</v>
      </c>
    </row>
    <row r="42" spans="1:5" ht="45.75" customHeight="1">
      <c r="A42" s="15" t="s">
        <v>42</v>
      </c>
      <c r="B42" s="16" t="s">
        <v>43</v>
      </c>
      <c r="C42" s="17">
        <f>C43</f>
        <v>162625</v>
      </c>
      <c r="D42" s="17">
        <f t="shared" ref="D42:E43" si="15">D43</f>
        <v>177537</v>
      </c>
      <c r="E42" s="17">
        <f t="shared" si="15"/>
        <v>183781</v>
      </c>
    </row>
    <row r="43" spans="1:5" ht="83.25" customHeight="1">
      <c r="A43" s="10" t="s">
        <v>44</v>
      </c>
      <c r="B43" s="11" t="s">
        <v>45</v>
      </c>
      <c r="C43" s="14">
        <f>C44</f>
        <v>162625</v>
      </c>
      <c r="D43" s="14">
        <f t="shared" si="15"/>
        <v>177537</v>
      </c>
      <c r="E43" s="14">
        <f t="shared" si="15"/>
        <v>183781</v>
      </c>
    </row>
    <row r="44" spans="1:5" ht="77.25" customHeight="1">
      <c r="A44" s="10" t="s">
        <v>46</v>
      </c>
      <c r="B44" s="11" t="s">
        <v>47</v>
      </c>
      <c r="C44" s="14">
        <v>162625</v>
      </c>
      <c r="D44" s="14">
        <v>177537</v>
      </c>
      <c r="E44" s="14">
        <v>183781</v>
      </c>
    </row>
    <row r="45" spans="1:5" ht="108.75" customHeight="1">
      <c r="A45" s="15" t="s">
        <v>79</v>
      </c>
      <c r="B45" s="16" t="s">
        <v>80</v>
      </c>
      <c r="C45" s="17">
        <f>C46</f>
        <v>188417.53</v>
      </c>
      <c r="D45" s="17">
        <f t="shared" ref="D45:E47" si="16">D46</f>
        <v>0</v>
      </c>
      <c r="E45" s="17">
        <f t="shared" si="16"/>
        <v>0</v>
      </c>
    </row>
    <row r="46" spans="1:5" ht="124.5" customHeight="1">
      <c r="A46" s="10" t="s">
        <v>81</v>
      </c>
      <c r="B46" s="11" t="s">
        <v>82</v>
      </c>
      <c r="C46" s="14">
        <f>C47</f>
        <v>188417.53</v>
      </c>
      <c r="D46" s="14">
        <f t="shared" si="16"/>
        <v>0</v>
      </c>
      <c r="E46" s="14">
        <f t="shared" si="16"/>
        <v>0</v>
      </c>
    </row>
    <row r="47" spans="1:5" ht="130.5" customHeight="1">
      <c r="A47" s="10" t="s">
        <v>77</v>
      </c>
      <c r="B47" s="11" t="s">
        <v>78</v>
      </c>
      <c r="C47" s="14">
        <f>C48</f>
        <v>188417.53</v>
      </c>
      <c r="D47" s="14">
        <f t="shared" si="16"/>
        <v>0</v>
      </c>
      <c r="E47" s="14">
        <f t="shared" si="16"/>
        <v>0</v>
      </c>
    </row>
    <row r="48" spans="1:5" ht="85.5" customHeight="1">
      <c r="A48" s="29" t="s">
        <v>75</v>
      </c>
      <c r="B48" s="11" t="s">
        <v>76</v>
      </c>
      <c r="C48" s="14">
        <v>188417.53</v>
      </c>
      <c r="D48" s="14">
        <v>0</v>
      </c>
      <c r="E48" s="14">
        <v>0</v>
      </c>
    </row>
    <row r="49" spans="1:5" ht="81.75" customHeight="1">
      <c r="A49" s="15" t="s">
        <v>83</v>
      </c>
      <c r="B49" s="34" t="s">
        <v>88</v>
      </c>
      <c r="C49" s="17">
        <f>C50</f>
        <v>-325818</v>
      </c>
      <c r="D49" s="17"/>
      <c r="E49" s="17"/>
    </row>
    <row r="50" spans="1:5" ht="66.75" customHeight="1">
      <c r="A50" s="10" t="s">
        <v>84</v>
      </c>
      <c r="B50" s="35" t="s">
        <v>86</v>
      </c>
      <c r="C50" s="14">
        <f>C51</f>
        <v>-325818</v>
      </c>
      <c r="D50" s="14"/>
      <c r="E50" s="14"/>
    </row>
    <row r="51" spans="1:5" ht="85.5" customHeight="1">
      <c r="A51" s="29" t="s">
        <v>85</v>
      </c>
      <c r="B51" s="35" t="s">
        <v>87</v>
      </c>
      <c r="C51" s="14">
        <v>-325818</v>
      </c>
      <c r="D51" s="14">
        <v>0</v>
      </c>
      <c r="E51" s="14">
        <v>0</v>
      </c>
    </row>
  </sheetData>
  <mergeCells count="5">
    <mergeCell ref="C4:E4"/>
    <mergeCell ref="A9:E9"/>
    <mergeCell ref="A7:E7"/>
    <mergeCell ref="C5:E5"/>
    <mergeCell ref="C2:E2"/>
  </mergeCells>
  <pageMargins left="0.11811023622047245" right="0.19685039370078741" top="0.15748031496062992" bottom="0.15748031496062992" header="0.31496062992125984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2025-04-01T14:07:25Z</dcterms:modified>
</cp:coreProperties>
</file>